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328" windowWidth="12120" windowHeight="2700" activeTab="4"/>
  </bookViews>
  <sheets>
    <sheet name="CCIS" sheetId="1" r:id="rId1"/>
    <sheet name="CCBS" sheetId="2" r:id="rId2"/>
    <sheet name="CCSCE" sheetId="3" r:id="rId3"/>
    <sheet name="CCCFS" sheetId="4" r:id="rId4"/>
    <sheet name="Notes" sheetId="5" r:id="rId5"/>
  </sheets>
  <definedNames>
    <definedName name="_xlnm.Print_Area" localSheetId="1">'CCBS'!$A$1:$J$63</definedName>
    <definedName name="_xlnm.Print_Area" localSheetId="3">'CCCFS'!$A$1:$I$37</definedName>
    <definedName name="_xlnm.Print_Area" localSheetId="4">'Notes'!$A$1:$J$168</definedName>
    <definedName name="Z_396083C9_DD6F_47C7_BFCF_2313B4837525_.wvu.PrintArea" localSheetId="4" hidden="1">'Notes'!$A$1:$K$168</definedName>
    <definedName name="Z_F47420B0_02DC_448D_A798_4C5AFD9F0EB5_.wvu.PrintArea" localSheetId="1" hidden="1">'CCBS'!$A$1:$J$63</definedName>
    <definedName name="Z_F47420B0_02DC_448D_A798_4C5AFD9F0EB5_.wvu.PrintArea" localSheetId="4" hidden="1">'Notes'!$A$1:$K$168</definedName>
  </definedNames>
  <calcPr fullCalcOnLoad="1"/>
</workbook>
</file>

<file path=xl/sharedStrings.xml><?xml version="1.0" encoding="utf-8"?>
<sst xmlns="http://schemas.openxmlformats.org/spreadsheetml/2006/main" count="298" uniqueCount="236">
  <si>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</si>
  <si>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</si>
  <si>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</si>
  <si>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</si>
  <si>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</si>
  <si>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</si>
  <si>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</si>
  <si>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</si>
  <si>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</si>
  <si>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</si>
  <si>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</si>
  <si>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</si>
  <si>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</si>
  <si>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</si>
  <si>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</si>
  <si>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</si>
  <si>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</si>
  <si>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</si>
  <si>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</si>
  <si>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</si>
  <si>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</si>
  <si>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</si>
  <si>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</si>
  <si>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</si>
  <si>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</si>
  <si>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</si>
  <si>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</si>
  <si>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TRANSLATION RESERVE</t>
  </si>
  <si>
    <t>NON-DISTRIBUTABLE</t>
  </si>
  <si>
    <t>DISTRIBUTABLE</t>
  </si>
  <si>
    <t>CONDENSED CONSOLIDATED CASH FLOW STATEMENT</t>
  </si>
  <si>
    <t>A1.</t>
  </si>
  <si>
    <t>A2.</t>
  </si>
  <si>
    <t>A3.</t>
  </si>
  <si>
    <t>A4.</t>
  </si>
  <si>
    <t>A5.</t>
  </si>
  <si>
    <t>A6.</t>
  </si>
  <si>
    <t>A7.</t>
  </si>
  <si>
    <t>A8.</t>
  </si>
  <si>
    <t>A9.</t>
  </si>
  <si>
    <t>Valuation of property, plant and equipment</t>
  </si>
  <si>
    <t>A10.</t>
  </si>
  <si>
    <t>A11.</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</si>
  <si>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</si>
  <si>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</si>
  <si>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</si>
  <si>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</si>
  <si>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</si>
  <si>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</si>
  <si>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</si>
  <si>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</si>
  <si>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</si>
  <si>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</si>
  <si>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</si>
  <si>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</si>
  <si>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</si>
  <si>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</si>
  <si>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</si>
  <si>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</si>
  <si>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B7.</t>
  </si>
  <si>
    <t>B8.</t>
  </si>
  <si>
    <t>B9.</t>
  </si>
  <si>
    <t>B10.</t>
  </si>
  <si>
    <t>Total</t>
  </si>
  <si>
    <t>Unsecured</t>
  </si>
  <si>
    <t>Secured</t>
  </si>
  <si>
    <t>B11.</t>
  </si>
  <si>
    <t>B12.</t>
  </si>
  <si>
    <t>B13.</t>
  </si>
  <si>
    <t>Earnings per share</t>
  </si>
  <si>
    <t>Other than the factor stated above, the group's operations for the current quarter were not affected by other seasonal or cyclical factors.</t>
  </si>
  <si>
    <t>REVENUE</t>
  </si>
  <si>
    <t>COST OF SALES</t>
  </si>
  <si>
    <t>GROSS PROFIT</t>
  </si>
  <si>
    <t>OPERATING EXPENSES</t>
  </si>
  <si>
    <t>PROPERTY, PLANT AND EQUIPMENT</t>
  </si>
  <si>
    <t>INVENTORIES</t>
  </si>
  <si>
    <t>TRADE RECEIVABLES</t>
  </si>
  <si>
    <t>OTHER RECEIVABLES, DEPOSITS AND PREPAYMENTS</t>
  </si>
  <si>
    <t>CASH AND BANK BALANCES</t>
  </si>
  <si>
    <t>TRADE PAYABLES</t>
  </si>
  <si>
    <t>OTHER PAYABLES AND ACCRUED EXPENSES</t>
  </si>
  <si>
    <t>AMOUNT OWING TO DIRECTORS</t>
  </si>
  <si>
    <t>SHORT TERM BORROWINGS</t>
  </si>
  <si>
    <t>RESERVES</t>
  </si>
  <si>
    <t>LONG TERM BORROWINGS</t>
  </si>
  <si>
    <t>DEFERRED TAXATION</t>
  </si>
  <si>
    <t>Segment Revenue</t>
  </si>
  <si>
    <t>Manufacturing</t>
  </si>
  <si>
    <t>Others</t>
  </si>
  <si>
    <t>Investment holding</t>
  </si>
  <si>
    <t>Trading</t>
  </si>
  <si>
    <t>Elimination</t>
  </si>
  <si>
    <t>Currency translation difference</t>
  </si>
  <si>
    <t>NET CHANGE IN CASH AND CASH EQUIVALENTS</t>
  </si>
  <si>
    <t>EFFECT OF EXCHANGE DIFFERENCES</t>
  </si>
  <si>
    <t xml:space="preserve">Remarks: </t>
  </si>
  <si>
    <t>Cumulative period</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</si>
  <si>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</si>
  <si>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</si>
  <si>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</si>
  <si>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</si>
  <si>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</si>
  <si>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</si>
  <si>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</si>
  <si>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A1</t>
  </si>
  <si>
    <t>Note</t>
  </si>
  <si>
    <t>AS OF</t>
  </si>
  <si>
    <t xml:space="preserve">TAXATION </t>
  </si>
  <si>
    <t xml:space="preserve">EARNING PER SHARE - basic (sen) </t>
  </si>
  <si>
    <t xml:space="preserve">   in issue ('000)</t>
  </si>
  <si>
    <t>B9</t>
  </si>
  <si>
    <t>CONDENSED CONSOLIDATED INCOME STATEMENT</t>
  </si>
  <si>
    <t>CONDENSED CONSOLIDATED BALANCE SHEET</t>
  </si>
  <si>
    <t>Weighted average number of ordinary shares</t>
  </si>
  <si>
    <t>RETAINED PROFIT</t>
  </si>
  <si>
    <t>Corporate guarantees extended to non-related third parties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</si>
  <si>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</si>
  <si>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</si>
  <si>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</si>
  <si>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Dividends (proposed or declared)</t>
  </si>
  <si>
    <t xml:space="preserve">Profit on sale of unquoted investments and/or properties </t>
  </si>
  <si>
    <t>The Group does not foresee any significant credit and market risk.</t>
  </si>
  <si>
    <t>Cumulative movements during the year</t>
  </si>
  <si>
    <t>B5</t>
  </si>
  <si>
    <t>Cumulative movements during the preceding periods</t>
  </si>
  <si>
    <t>MUNIF issued</t>
  </si>
  <si>
    <t>Notes</t>
  </si>
  <si>
    <t>NET ASSETS PER SHARE (RM)</t>
  </si>
  <si>
    <t>Net profit for the year</t>
  </si>
  <si>
    <t>As of 1 April 2006</t>
  </si>
  <si>
    <t>A</t>
  </si>
  <si>
    <t>NOTES TO THE INTERIM FINANCIAL REPORT</t>
  </si>
  <si>
    <t>Basis of preparation</t>
  </si>
  <si>
    <t>The interim financial report has been prepared in accordance with the requirements of FRS 134 : Interim Financial Reporting and paragraph 9.22 of the Listing Requirements of Bursa Malaysia Securities Berhad.</t>
  </si>
  <si>
    <t>Inventories</t>
  </si>
  <si>
    <t>Auditors' Report on Preceding Annual Financial Statements</t>
  </si>
  <si>
    <t>Segmental Information</t>
  </si>
  <si>
    <t>Unusual items due to their Nature, Size or Incidence</t>
  </si>
  <si>
    <t>Changes in Estimates</t>
  </si>
  <si>
    <t>There were no other changes in estimates that have a material effect in the current quarter results.</t>
  </si>
  <si>
    <t>Debt and Equity Securities</t>
  </si>
  <si>
    <t>Changes in the composition of the Group</t>
  </si>
  <si>
    <t>A13.</t>
  </si>
  <si>
    <t>Discontinued Operation</t>
  </si>
  <si>
    <t>A14.</t>
  </si>
  <si>
    <t>Capital Commitments</t>
  </si>
  <si>
    <t>A15.</t>
  </si>
  <si>
    <t>B</t>
  </si>
  <si>
    <t>EXPLANATORY NOTES PURSUANT TO APPENDIX 9B OF THE LISTING REQUIREMENTS OF BURSA MALAYSIA SECURITIES BERHAD</t>
  </si>
  <si>
    <t>`</t>
  </si>
  <si>
    <t>There were no material changes in the composition of the Group for the quarter under review .</t>
  </si>
  <si>
    <t>Review of performance of the Company and its principal subsidiaries</t>
  </si>
  <si>
    <t>ASSETS</t>
  </si>
  <si>
    <t>PREPAID LEASE PAYMENTS</t>
  </si>
  <si>
    <t>TOTAL ASSETS</t>
  </si>
  <si>
    <t>EQUITY AND LIABILITIES</t>
  </si>
  <si>
    <t>TOTAL EQUITY</t>
  </si>
  <si>
    <t>TOTAL LIABILITIES</t>
  </si>
  <si>
    <t>TOTAL EQUITY AND LIABILITIES</t>
  </si>
  <si>
    <t>FINANCE COSTS</t>
  </si>
  <si>
    <t>Current Assets</t>
  </si>
  <si>
    <t>Equity</t>
  </si>
  <si>
    <t>Non-Current Liabilities</t>
  </si>
  <si>
    <t>Non-Current Assets</t>
  </si>
  <si>
    <t>Current Liabilities</t>
  </si>
  <si>
    <t>Not applicable.</t>
  </si>
  <si>
    <t>FIXED DEPOSITS PLACED WITH LICENCED BANKS</t>
  </si>
  <si>
    <t>By business segments</t>
  </si>
  <si>
    <t>Consolidated</t>
  </si>
  <si>
    <t>Segment Result</t>
  </si>
  <si>
    <t>NET CASH FROM / (USED IN) INVESTING ACTIVITIES</t>
  </si>
  <si>
    <t>NET CASH FROM / (USED IN) FINANCING ACTIVITIES</t>
  </si>
  <si>
    <t>The Murabahah Underwritten Note Issuance Facility ("MUNIF") / Islamic Medium Term Notes ("IMTN") is to be used for repayment of bank borrowings, capital expenditure in Malaysia, construction of factory in China and working capital in Malaysia. The entire RM100 million MUNIF/IMTN facility is fully underwritten by Amanah Short Deposits Berhad and has a tenure of 7 years from the date of issuance.</t>
  </si>
  <si>
    <t>Non-cancellable rental commitments</t>
  </si>
  <si>
    <t>Acquisition of property, plant and equipment</t>
  </si>
  <si>
    <t>Royalty commitments in respect of licensed products</t>
  </si>
  <si>
    <t>BANK OVERDRAFTS (INCLUDED WITHIN SHORT TERM BORROWINGS)</t>
  </si>
  <si>
    <t>CASH AND BANK EQUIVALENTS AT BEGINNING OF FINANCIAL PERIOD</t>
  </si>
  <si>
    <t>CASH AND BANK EQUIVALENTS AT END OF FINANCIAL PERIOD</t>
  </si>
  <si>
    <t>CASH AND BANK EQUIVALENTS AT THE END OF THE FINANCIAL PERIOD COMPRISE THE FOLLOWING:</t>
  </si>
  <si>
    <t>Subsequent events</t>
  </si>
  <si>
    <t xml:space="preserve">The Company does not have any quoted securities during the quarter under review. </t>
  </si>
  <si>
    <t>Net profit for the period (RM'000)</t>
  </si>
  <si>
    <t>31/03/07</t>
  </si>
  <si>
    <t>OTHER INVESTMENTS</t>
  </si>
  <si>
    <t>MUNIF repayment</t>
  </si>
  <si>
    <t>report that have not been reflected in this quarterly report.</t>
  </si>
  <si>
    <t>(The Condensed Consolidated Income Statement should be read in conjunction with the Annual Financial Report for the year ended 31 March 2007)</t>
  </si>
  <si>
    <t>As of 1 April 2007</t>
  </si>
  <si>
    <t>The interim financial report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</si>
  <si>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preceding audited financial statements for the year ended 31 March 2007 was not subject to any qualification.</t>
  </si>
  <si>
    <t>The property, plant and equipment are stated at cost and have been brought forward, without amendments from the previous annual financial statements for the year ended 31 March 2007. No valuation has been carried out since then.</t>
  </si>
  <si>
    <t>MUNIF outstanding as at 1 April 2007</t>
  </si>
  <si>
    <t>(The Condensed Consolidated Statement of Changes in Equity should be read in conjunction with the Annual Financial Report for the year ended 31 March 2007)</t>
  </si>
  <si>
    <t>(The Condensed Consolidated Cash Flow Statement should be read in conjunction with the Annual Financial Statements for the year ended 31 March 2007)</t>
  </si>
  <si>
    <t>A15</t>
  </si>
  <si>
    <t>A9 &amp; B9</t>
  </si>
  <si>
    <t>There were no issuances, cancellations, repurchases, resale and repayments of debt and equity securities other than those stated below:</t>
  </si>
  <si>
    <t>There was no corporate proposal for the quarter under review and for the financial year to date except for those completed and been disclosed in Note A9.</t>
  </si>
  <si>
    <t>There are no material financial instruments with off balance sheet risk except for those disclosed in note A13. There is no material cash requirement for the said financial instruments.</t>
  </si>
  <si>
    <t>The comparative figures for preceding financial year as of 31 March 2007 have been reclassified to conform with current financial quarter as of 31 December 2007 presentation.</t>
  </si>
  <si>
    <t>A final dividend of 2.0% per share, tax exempt, in respect of the financial year ended 31 March 2007 was paid on 17 December 2007 amounting to RM1.5 million.</t>
  </si>
  <si>
    <t>Dividends</t>
  </si>
  <si>
    <t>A9</t>
  </si>
  <si>
    <t>31/03/08</t>
  </si>
  <si>
    <t>MUNIF outstanding as at 31 March 2008</t>
  </si>
  <si>
    <t>As of 31 March 2008, the Group has commitments as follows:</t>
  </si>
  <si>
    <t xml:space="preserve">The contingent liabilities of the Company as at 31 March 2008 (the latest practicable date which is not earlier than 7 days from the date of issue of this quarterly report) are in respect of : </t>
  </si>
  <si>
    <t>There were no material events subsequent to 31 March 2008 and up to the date of the issuance of this quarterly</t>
  </si>
  <si>
    <t>The effective tax rates of the Group for the current quarter and current financial period to-date ended 31 March 2008 and preceding year corresponding quarter and preceding financial year to-date ended 31 March 2007 presented above are disproportionate to the statutory tax rate due to losses of certain subsidiary companies that are not available for set-off against taxable profits of profitable subsidiaries and non-availability of tax deduction for certain expenses.</t>
  </si>
  <si>
    <t>The Group's borrowings as at 31 March 2008 are as follows:</t>
  </si>
  <si>
    <t>There was no material litigation as of 31 March 2008.</t>
  </si>
  <si>
    <t>(The Condensed Consolidated Balance Sheet should be read in conjunction with the Audited Financial Statements for the year ended 31 March 2007)</t>
  </si>
  <si>
    <t>As of 31 March 2007</t>
  </si>
  <si>
    <t>As of 31 March 2008</t>
  </si>
  <si>
    <t>12 months ended 31/03/07</t>
  </si>
  <si>
    <t>12 months ended 31/03/08</t>
  </si>
  <si>
    <t>As at 31 March 2008, the Group has made a net write down of RM356,764 to its net realisable value.</t>
  </si>
  <si>
    <t>The short term borrowings includes USD revolving credit facilities amounting to RM0.8 miilion.</t>
  </si>
  <si>
    <t>As of 31/03/08</t>
  </si>
  <si>
    <t>As of 31/03/07</t>
  </si>
  <si>
    <t>NET CASH FROM OPERATING ACTIVITIES</t>
  </si>
  <si>
    <t>There were no unusual items affecting assets, liabilities, equity, net income, or cash flows during the financial year ended 31 March 2008, except for item disclosed in note A6.</t>
  </si>
  <si>
    <t>DEFERRED TAX ASSETS</t>
  </si>
  <si>
    <t>Quarterly report on results for the 4th quarter ended 31 March 2008. The figures have not been audited.</t>
  </si>
  <si>
    <t>OPERATING PROFIT / (LOSS)</t>
  </si>
  <si>
    <t>PROFIT / (LOSS) BEFORE TAXATION</t>
  </si>
  <si>
    <t>NET PROFIT /(LOSS) FOR THE PERIOD</t>
  </si>
  <si>
    <t>During the current financial year to-date ended 31 March 2008, the Group recorded a lower revenue of RM152.0 million as compared to RM153.7 million of preceding financial year to-date ended 31 March 2007. The group recorded a lower revenue of RM36.7 million for the current quarter ended 31 March 2008 as compared to RM38.7 million of preceding year quarter ended 31 March 2007. The decrease was mainly due to the weakening of US Dollar and delay of sales orders from the Original Equipment Manufacturing (OEM) customers.</t>
  </si>
  <si>
    <t>The was mainly due to the decrease in gross profit margin during the current quarter ended 31 March 2008. Please refer to B1 for further explanation.</t>
  </si>
  <si>
    <t>Prospects for the next financial year</t>
  </si>
  <si>
    <t>The directors are looking forward to improve the performance for the next financial year ending 31 March 2009.  The operations of the factory in China will contribute positively to the group performance.</t>
  </si>
  <si>
    <t>The loss before taxation for the current quarter ended 31 March 2008 is RM3.1 million compared to profit before tax of RM3.6 million in the preceding quarter ended 31 December 2007.</t>
  </si>
  <si>
    <t>No dividend was proposed or declared during the current quarter / the finacial year end.</t>
  </si>
  <si>
    <t xml:space="preserve">The overall performance of the Group for the financial year to-date ended 31 March 2008 has decreased as indicated by the deccrease of operating profit of RM11.5 million  as compared to an operating profit of RM11.6 million in the preceding financial year to-date ended 31 March 2007. This was due to weakening of US Dollar. The Group also recorded an operating loss of RM1.4 million for the current quarter ended 31 March 2008 as compared to an operating profit of RM3.7 million in the preceding year quarter ended 31 March 2007. This was due to decrease in gross profit margin as a result of the weakening of US Dollar and increase in price of fuel oil and raw materials.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</si>
</sst>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409]dd\ mmmm\,\ yyyy"/>
    <numFmt numFmtId="189" formatCode="_(* #,##0.000_);_(* \(#,##0.000\);_(* &quot;-&quot;??_);_(@_)"/>
    <numFmt numFmtId="190" formatCode="0.0000"/>
    <numFmt numFmtId="191" formatCode="0.000"/>
    <numFmt numFmtId="192" formatCode="0.0"/>
    <numFmt numFmtId="193" formatCode="&quot;$&quot;#,##0.00"/>
    <numFmt numFmtId="194" formatCode="_(* #,##0.0000_);_(* \(#,##0.00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187" fontId="0" fillId="0" borderId="0" xfId="15" applyNumberFormat="1" applyAlignment="1">
      <alignment/>
    </xf>
    <xf numFmtId="187" fontId="0" fillId="0" borderId="0" xfId="15" applyNumberFormat="1" applyFont="1" applyAlignment="1">
      <alignment/>
    </xf>
    <xf numFmtId="187" fontId="0" fillId="0" borderId="0" xfId="15" applyNumberFormat="1" applyAlignment="1">
      <alignment horizontal="center"/>
    </xf>
    <xf numFmtId="187" fontId="0" fillId="0" borderId="0" xfId="15" applyNumberFormat="1" applyFont="1" applyAlignment="1">
      <alignment horizontal="center"/>
    </xf>
    <xf numFmtId="187"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87" fontId="0" fillId="0" borderId="0" xfId="15" applyNumberFormat="1" applyBorder="1" applyAlignment="1">
      <alignment/>
    </xf>
    <xf numFmtId="187" fontId="0" fillId="0" borderId="1" xfId="15" applyNumberFormat="1" applyBorder="1" applyAlignment="1">
      <alignment/>
    </xf>
    <xf numFmtId="187"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187" fontId="0" fillId="0" borderId="0" xfId="15" applyNumberFormat="1" applyFont="1" applyFill="1" applyAlignment="1" quotePrefix="1">
      <alignment horizontal="center"/>
    </xf>
    <xf numFmtId="187" fontId="1" fillId="0" borderId="0" xfId="15" applyNumberFormat="1" applyFont="1" applyAlignment="1">
      <alignment/>
    </xf>
    <xf numFmtId="187" fontId="0" fillId="0" borderId="0" xfId="15" applyNumberFormat="1" applyFont="1" applyAlignment="1">
      <alignment/>
    </xf>
    <xf numFmtId="187" fontId="0" fillId="0" borderId="0" xfId="15" applyNumberForma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87" fontId="0" fillId="0" borderId="0" xfId="15" applyNumberFormat="1" applyFont="1" applyFill="1" applyBorder="1" applyAlignment="1">
      <alignment horizontal="center" vertical="center"/>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87" fontId="0" fillId="0" borderId="0" xfId="15" applyNumberFormat="1" applyFill="1" applyAlignment="1">
      <alignment horizontal="center"/>
    </xf>
    <xf numFmtId="187" fontId="0" fillId="0" borderId="0" xfId="15" applyNumberFormat="1" applyFont="1" applyFill="1" applyAlignment="1">
      <alignment horizontal="center"/>
    </xf>
    <xf numFmtId="187" fontId="0" fillId="0" borderId="2" xfId="15" applyNumberFormat="1" applyFill="1" applyBorder="1" applyAlignment="1">
      <alignment/>
    </xf>
    <xf numFmtId="9" fontId="0" fillId="0" borderId="0" xfId="19" applyFill="1" applyAlignment="1">
      <alignment/>
    </xf>
    <xf numFmtId="187" fontId="0" fillId="0" borderId="0" xfId="15" applyNumberFormat="1" applyFill="1" applyBorder="1" applyAlignment="1">
      <alignment/>
    </xf>
    <xf numFmtId="187" fontId="0" fillId="0" borderId="3" xfId="15" applyNumberFormat="1" applyFill="1" applyBorder="1" applyAlignment="1">
      <alignment/>
    </xf>
    <xf numFmtId="171"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87" fontId="0" fillId="0" borderId="0" xfId="15" applyNumberFormat="1" applyFont="1" applyFill="1" applyAlignment="1">
      <alignment/>
    </xf>
    <xf numFmtId="187" fontId="0" fillId="0" borderId="0" xfId="15" applyNumberFormat="1" applyFont="1" applyFill="1" applyAlignment="1">
      <alignment/>
    </xf>
    <xf numFmtId="187" fontId="0" fillId="0" borderId="0" xfId="15" applyNumberFormat="1" applyFill="1" applyAlignment="1">
      <alignment horizontal="center" vertical="center" wrapText="1"/>
    </xf>
    <xf numFmtId="187" fontId="0" fillId="0" borderId="0" xfId="15" applyNumberFormat="1" applyFont="1" applyFill="1" applyAlignment="1">
      <alignment/>
    </xf>
    <xf numFmtId="187" fontId="0" fillId="0" borderId="1" xfId="15" applyNumberFormat="1" applyFill="1" applyBorder="1" applyAlignment="1">
      <alignment/>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7"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Fill="1" applyAlignment="1">
      <alignment horizontal="center"/>
    </xf>
    <xf numFmtId="49" fontId="0" fillId="0" borderId="0" xfId="15" applyNumberFormat="1" applyAlignment="1">
      <alignment vertical="center"/>
    </xf>
    <xf numFmtId="187" fontId="0" fillId="0" borderId="0" xfId="15" applyNumberFormat="1" applyAlignment="1">
      <alignment vertical="center" wrapText="1"/>
    </xf>
    <xf numFmtId="187" fontId="0" fillId="0" borderId="0" xfId="15" applyNumberFormat="1" applyAlignment="1">
      <alignment vertical="center"/>
    </xf>
    <xf numFmtId="187" fontId="0" fillId="0" borderId="4" xfId="15" applyNumberFormat="1" applyFont="1" applyFill="1" applyBorder="1" applyAlignment="1">
      <alignment horizontal="center"/>
    </xf>
    <xf numFmtId="187" fontId="0" fillId="0" borderId="5" xfId="15" applyNumberFormat="1" applyFill="1" applyBorder="1" applyAlignment="1">
      <alignment/>
    </xf>
    <xf numFmtId="187" fontId="0" fillId="0" borderId="6" xfId="15" applyNumberFormat="1" applyFill="1" applyBorder="1" applyAlignment="1">
      <alignment/>
    </xf>
    <xf numFmtId="187" fontId="0" fillId="0" borderId="4" xfId="15" applyNumberFormat="1" applyFill="1" applyBorder="1" applyAlignment="1">
      <alignment/>
    </xf>
    <xf numFmtId="171" fontId="0" fillId="0" borderId="0" xfId="15" applyNumberFormat="1" applyFill="1" applyBorder="1" applyAlignment="1">
      <alignment/>
    </xf>
    <xf numFmtId="0" fontId="0" fillId="0" borderId="0" xfId="0" applyFill="1" applyAlignment="1">
      <alignment vertical="center" wrapText="1"/>
    </xf>
    <xf numFmtId="187" fontId="0" fillId="0" borderId="0" xfId="15" applyNumberFormat="1" applyFill="1" applyBorder="1" applyAlignment="1">
      <alignment horizontal="center" vertical="center" wrapText="1"/>
    </xf>
    <xf numFmtId="187" fontId="0" fillId="0" borderId="0" xfId="15" applyNumberFormat="1" applyFont="1" applyFill="1" applyAlignment="1">
      <alignment horizontal="center" vertical="center" wrapText="1"/>
    </xf>
    <xf numFmtId="187" fontId="0" fillId="0" borderId="0" xfId="15" applyNumberFormat="1" applyFont="1" applyFill="1" applyAlignment="1">
      <alignment horizontal="center"/>
    </xf>
    <xf numFmtId="187" fontId="0" fillId="0" borderId="1" xfId="15" applyNumberFormat="1" applyFont="1" applyFill="1" applyBorder="1" applyAlignment="1">
      <alignment/>
    </xf>
    <xf numFmtId="187"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87" fontId="0" fillId="0" borderId="0" xfId="15" applyNumberFormat="1" applyFont="1" applyFill="1" applyBorder="1" applyAlignment="1">
      <alignment horizontal="center" vertical="center" wrapText="1"/>
    </xf>
    <xf numFmtId="187" fontId="0" fillId="0" borderId="0" xfId="15" applyNumberFormat="1" applyFont="1" applyFill="1" applyBorder="1" applyAlignment="1">
      <alignment/>
    </xf>
    <xf numFmtId="187"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87"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171" fontId="0" fillId="0" borderId="0" xfId="15" applyFill="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87" fontId="0" fillId="0" borderId="0" xfId="15" applyNumberFormat="1" applyFill="1" applyAlignment="1">
      <alignment vertical="top"/>
    </xf>
    <xf numFmtId="187" fontId="0" fillId="0" borderId="1" xfId="15" applyNumberFormat="1" applyFill="1" applyBorder="1" applyAlignment="1">
      <alignment vertical="top"/>
    </xf>
    <xf numFmtId="187" fontId="0" fillId="0" borderId="0" xfId="15" applyNumberFormat="1"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87" fontId="0" fillId="0" borderId="0" xfId="15" applyNumberFormat="1" applyFill="1" applyBorder="1" applyAlignment="1">
      <alignment horizontal="center" vertical="center"/>
    </xf>
    <xf numFmtId="187" fontId="0" fillId="0" borderId="0" xfId="15" applyNumberFormat="1" applyFill="1" applyBorder="1" applyAlignment="1">
      <alignment horizontal="left" vertical="center"/>
    </xf>
    <xf numFmtId="187" fontId="0" fillId="0" borderId="0" xfId="15" applyNumberFormat="1" applyFill="1" applyAlignment="1">
      <alignment/>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187" fontId="0" fillId="0" borderId="0" xfId="15" applyNumberFormat="1" applyFill="1" applyAlignment="1">
      <alignment horizontal="left" vertical="center" wrapText="1"/>
    </xf>
    <xf numFmtId="187" fontId="0" fillId="0" borderId="2" xfId="15" applyNumberFormat="1" applyFont="1" applyFill="1" applyBorder="1" applyAlignment="1">
      <alignment/>
    </xf>
    <xf numFmtId="187" fontId="0" fillId="0" borderId="0" xfId="15" applyNumberFormat="1" applyFont="1" applyFill="1" applyAlignment="1">
      <alignment horizontal="center" vertical="center"/>
    </xf>
    <xf numFmtId="187" fontId="2" fillId="0" borderId="0" xfId="15" applyNumberFormat="1" applyFont="1" applyFill="1" applyAlignment="1">
      <alignment horizontal="center" vertical="center" wrapText="1"/>
    </xf>
    <xf numFmtId="187" fontId="0" fillId="0" borderId="0" xfId="15" applyNumberFormat="1" applyFill="1" applyAlignment="1">
      <alignment horizontal="left" vertical="center"/>
    </xf>
    <xf numFmtId="187" fontId="0" fillId="0" borderId="1" xfId="15" applyNumberFormat="1" applyFont="1" applyFill="1" applyBorder="1" applyAlignment="1">
      <alignment horizontal="center" vertical="center"/>
    </xf>
    <xf numFmtId="187" fontId="0" fillId="0" borderId="1" xfId="15" applyNumberFormat="1" applyFill="1" applyBorder="1" applyAlignment="1">
      <alignment horizontal="left" vertical="center" wrapText="1"/>
    </xf>
    <xf numFmtId="187" fontId="0" fillId="0" borderId="5"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0" xfId="15" applyNumberFormat="1" applyFont="1" applyBorder="1" applyAlignment="1">
      <alignment horizontal="center"/>
    </xf>
    <xf numFmtId="187" fontId="0" fillId="0" borderId="2" xfId="15" applyNumberFormat="1" applyFont="1" applyFill="1" applyBorder="1" applyAlignment="1">
      <alignment horizontal="center"/>
    </xf>
    <xf numFmtId="187" fontId="0" fillId="0" borderId="1" xfId="0" applyNumberFormat="1" applyFill="1" applyBorder="1" applyAlignment="1">
      <alignment vertical="center" wrapText="1"/>
    </xf>
    <xf numFmtId="171" fontId="0" fillId="0" borderId="3" xfId="15" applyNumberFormat="1" applyFill="1" applyBorder="1" applyAlignment="1">
      <alignment/>
    </xf>
    <xf numFmtId="49" fontId="0" fillId="0" borderId="0" xfId="15" applyNumberFormat="1" applyBorder="1" applyAlignment="1">
      <alignment/>
    </xf>
    <xf numFmtId="49" fontId="0" fillId="0" borderId="0" xfId="15" applyNumberFormat="1" applyBorder="1" applyAlignment="1">
      <alignment horizontal="center"/>
    </xf>
    <xf numFmtId="187" fontId="0" fillId="0" borderId="0" xfId="15" applyNumberFormat="1" applyBorder="1" applyAlignment="1">
      <alignment horizontal="center"/>
    </xf>
    <xf numFmtId="49" fontId="1" fillId="0" borderId="0" xfId="15" applyNumberFormat="1" applyFont="1" applyBorder="1" applyAlignment="1">
      <alignment/>
    </xf>
    <xf numFmtId="187" fontId="0" fillId="0" borderId="1" xfId="15" applyNumberFormat="1" applyFont="1" applyFill="1" applyBorder="1" applyAlignment="1">
      <alignment horizontal="center"/>
    </xf>
    <xf numFmtId="49" fontId="1" fillId="0" borderId="0" xfId="15" applyNumberFormat="1" applyFont="1" applyAlignment="1">
      <alignment/>
    </xf>
    <xf numFmtId="187" fontId="2" fillId="0" borderId="0" xfId="15" applyNumberFormat="1" applyFont="1" applyFill="1" applyAlignment="1">
      <alignment horizontal="center" vertical="center"/>
    </xf>
    <xf numFmtId="187" fontId="0" fillId="0" borderId="1" xfId="15" applyNumberFormat="1" applyFont="1" applyFill="1" applyBorder="1" applyAlignment="1">
      <alignment horizontal="center" vertical="center"/>
    </xf>
    <xf numFmtId="187" fontId="0" fillId="0" borderId="7" xfId="15" applyNumberFormat="1" applyFill="1" applyBorder="1" applyAlignment="1">
      <alignment horizontal="center"/>
    </xf>
    <xf numFmtId="187" fontId="0" fillId="0" borderId="8" xfId="15" applyNumberFormat="1" applyFill="1" applyBorder="1" applyAlignment="1">
      <alignment horizontal="center" vertical="center" wrapText="1"/>
    </xf>
    <xf numFmtId="187" fontId="0" fillId="0" borderId="0" xfId="15" applyNumberFormat="1" applyFont="1" applyFill="1" applyAlignment="1">
      <alignment horizontal="right"/>
    </xf>
    <xf numFmtId="0" fontId="1" fillId="0" borderId="0" xfId="0" applyFont="1" applyFill="1" applyAlignment="1">
      <alignment horizontal="left" vertical="center" wrapText="1"/>
    </xf>
    <xf numFmtId="187" fontId="0" fillId="0" borderId="0" xfId="15" applyNumberFormat="1" applyFill="1" applyAlignment="1">
      <alignment vertical="center"/>
    </xf>
    <xf numFmtId="0" fontId="1"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9" fontId="1" fillId="0" borderId="0" xfId="0" applyNumberFormat="1" applyFont="1" applyFill="1" applyAlignment="1">
      <alignment/>
    </xf>
    <xf numFmtId="0" fontId="2" fillId="0" borderId="0" xfId="0" applyFont="1" applyFill="1" applyAlignment="1">
      <alignment horizontal="center" vertical="center"/>
    </xf>
    <xf numFmtId="187" fontId="0" fillId="0" borderId="2" xfId="15" applyNumberFormat="1" applyFill="1" applyBorder="1" applyAlignment="1">
      <alignment horizontal="left" vertical="center" wrapText="1"/>
    </xf>
    <xf numFmtId="49" fontId="1" fillId="0" borderId="0" xfId="0" applyNumberFormat="1" applyFont="1" applyFill="1" applyAlignment="1">
      <alignment vertical="center" wrapText="1"/>
    </xf>
    <xf numFmtId="187" fontId="0" fillId="0" borderId="0" xfId="15" applyNumberFormat="1" applyFont="1" applyFill="1" applyAlignment="1">
      <alignment horizontal="center" vertical="center"/>
    </xf>
    <xf numFmtId="0" fontId="4" fillId="0" borderId="0" xfId="0" applyFill="1" applyAlignment="1">
      <alignment horizontal="left" wrapText="1"/>
    </xf>
    <xf numFmtId="187" fontId="0" fillId="0" borderId="0" xfId="0" applyNumberFormat="1" applyFill="1" applyAlignment="1">
      <alignment/>
    </xf>
    <xf numFmtId="187" fontId="0" fillId="0" borderId="0" xfId="15" applyNumberFormat="1" applyFont="1" applyFill="1" applyAlignment="1">
      <alignment vertical="center"/>
    </xf>
    <xf numFmtId="187" fontId="0" fillId="0" borderId="6" xfId="15" applyNumberFormat="1" applyFont="1" applyFill="1" applyBorder="1" applyAlignment="1">
      <alignment horizontal="center"/>
    </xf>
    <xf numFmtId="187"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87" fontId="0" fillId="0" borderId="9" xfId="15" applyNumberFormat="1" applyBorder="1" applyAlignment="1">
      <alignment horizontal="center" vertical="center" wrapText="1"/>
    </xf>
    <xf numFmtId="187" fontId="0" fillId="0" borderId="10" xfId="15" applyNumberFormat="1" applyBorder="1" applyAlignment="1">
      <alignment horizontal="center" vertical="center" wrapText="1"/>
    </xf>
    <xf numFmtId="187"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87" fontId="0" fillId="0" borderId="0" xfId="15" applyNumberFormat="1" applyFont="1" applyAlignment="1">
      <alignmen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ill="1" applyAlignment="1">
      <alignment horizontal="center"/>
    </xf>
    <xf numFmtId="0" fontId="0" fillId="0" borderId="0" xfId="0" applyFont="1"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justify" wrapText="1"/>
    </xf>
    <xf numFmtId="0" fontId="0" fillId="0" borderId="0" xfId="0" applyFill="1" applyAlignment="1">
      <alignment vertical="center"/>
    </xf>
    <xf numFmtId="0" fontId="0"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workbookViewId="0" topLeftCell="A10">
      <selection activeCell="K21" sqref="K21"/>
    </sheetView>
  </sheetViews>
  <sheetFormatPr defaultColWidth="9.140625" defaultRowHeight="12.75"/>
  <cols>
    <col min="1" max="1" width="3.7109375" style="23" customWidth="1"/>
    <col min="2" max="2" width="4.421875" style="23" customWidth="1"/>
    <col min="3" max="3" width="4.140625" style="23" customWidth="1"/>
    <col min="4" max="4" width="23.00390625" style="23" customWidth="1"/>
    <col min="5" max="5" width="6.8515625" style="25" customWidth="1"/>
    <col min="6" max="6" width="1.57421875" style="10" customWidth="1"/>
    <col min="7" max="7" width="16.57421875" style="10" customWidth="1"/>
    <col min="8" max="8" width="0.9921875" style="10" customWidth="1"/>
    <col min="9" max="9" width="16.421875" style="10" customWidth="1"/>
    <col min="10" max="10" width="1.8515625" style="10" customWidth="1"/>
    <col min="11" max="11" width="15.00390625" style="10" bestFit="1" customWidth="1"/>
    <col min="12" max="12" width="0.85546875" style="10" customWidth="1"/>
    <col min="13" max="13" width="17.140625" style="10" customWidth="1"/>
    <col min="14" max="14" width="0.9921875" style="10" customWidth="1"/>
    <col min="15" max="16384" width="9.140625" style="10" customWidth="1"/>
  </cols>
  <sheetData>
    <row r="1" ht="12.75">
      <c r="A1" s="22" t="s">
        <v>0</v>
      </c>
    </row>
    <row r="3" ht="12.75">
      <c r="A3" s="24" t="s">
        <v>225</v>
      </c>
    </row>
    <row r="5" ht="12.75">
      <c r="A5" s="24" t="s">
        <v>112</v>
      </c>
    </row>
    <row r="7" spans="1:13" s="26" customFormat="1" ht="12.75">
      <c r="A7" s="25"/>
      <c r="B7" s="25"/>
      <c r="C7" s="25"/>
      <c r="D7" s="25"/>
      <c r="E7" s="25"/>
      <c r="G7" s="132" t="s">
        <v>1</v>
      </c>
      <c r="H7" s="132"/>
      <c r="I7" s="132"/>
      <c r="K7" s="132" t="s">
        <v>7</v>
      </c>
      <c r="L7" s="132"/>
      <c r="M7" s="132"/>
    </row>
    <row r="8" spans="1:13" s="26" customFormat="1" ht="12.75">
      <c r="A8" s="25"/>
      <c r="B8" s="25"/>
      <c r="C8" s="25"/>
      <c r="D8" s="25"/>
      <c r="E8" s="25"/>
      <c r="G8" s="27" t="s">
        <v>2</v>
      </c>
      <c r="H8" s="27"/>
      <c r="I8" s="27" t="s">
        <v>5</v>
      </c>
      <c r="K8" s="27" t="s">
        <v>2</v>
      </c>
      <c r="L8" s="27"/>
      <c r="M8" s="27" t="s">
        <v>5</v>
      </c>
    </row>
    <row r="9" spans="1:13" s="26" customFormat="1" ht="12.75">
      <c r="A9" s="25"/>
      <c r="B9" s="25"/>
      <c r="C9" s="25"/>
      <c r="D9" s="25"/>
      <c r="E9" s="25"/>
      <c r="G9" s="27" t="s">
        <v>3</v>
      </c>
      <c r="H9" s="27"/>
      <c r="I9" s="27" t="s">
        <v>6</v>
      </c>
      <c r="K9" s="27" t="s">
        <v>3</v>
      </c>
      <c r="L9" s="27"/>
      <c r="M9" s="27" t="s">
        <v>6</v>
      </c>
    </row>
    <row r="10" spans="1:13" s="26" customFormat="1" ht="12.75">
      <c r="A10" s="25"/>
      <c r="B10" s="25"/>
      <c r="C10" s="25"/>
      <c r="D10" s="25"/>
      <c r="E10" s="25"/>
      <c r="G10" s="27" t="s">
        <v>4</v>
      </c>
      <c r="H10" s="27"/>
      <c r="I10" s="27" t="s">
        <v>4</v>
      </c>
      <c r="K10" s="27" t="s">
        <v>8</v>
      </c>
      <c r="L10" s="27"/>
      <c r="M10" s="27" t="s">
        <v>9</v>
      </c>
    </row>
    <row r="11" spans="1:13" s="26" customFormat="1" ht="12.75">
      <c r="A11" s="25"/>
      <c r="B11" s="25"/>
      <c r="C11" s="25"/>
      <c r="D11" s="25"/>
      <c r="E11" s="25"/>
      <c r="G11" s="14" t="s">
        <v>205</v>
      </c>
      <c r="H11" s="14"/>
      <c r="I11" s="14" t="s">
        <v>184</v>
      </c>
      <c r="K11" s="14" t="s">
        <v>205</v>
      </c>
      <c r="L11" s="14"/>
      <c r="M11" s="14" t="s">
        <v>184</v>
      </c>
    </row>
    <row r="12" spans="1:13" s="26" customFormat="1" ht="12.75">
      <c r="A12" s="25"/>
      <c r="B12" s="25"/>
      <c r="C12" s="25"/>
      <c r="D12" s="25"/>
      <c r="E12" s="25" t="s">
        <v>106</v>
      </c>
      <c r="G12" s="27" t="s">
        <v>23</v>
      </c>
      <c r="H12" s="27"/>
      <c r="I12" s="27" t="s">
        <v>23</v>
      </c>
      <c r="K12" s="27" t="s">
        <v>23</v>
      </c>
      <c r="L12" s="27"/>
      <c r="M12" s="27" t="s">
        <v>23</v>
      </c>
    </row>
    <row r="14" spans="1:13" ht="12.75">
      <c r="A14" s="24" t="s">
        <v>71</v>
      </c>
      <c r="G14" s="10">
        <v>36690</v>
      </c>
      <c r="I14" s="10">
        <v>38681</v>
      </c>
      <c r="K14" s="10">
        <v>151979</v>
      </c>
      <c r="M14" s="10">
        <v>153721</v>
      </c>
    </row>
    <row r="15" ht="12.75">
      <c r="I15" s="37"/>
    </row>
    <row r="16" spans="1:13" ht="12.75">
      <c r="A16" s="24" t="s">
        <v>72</v>
      </c>
      <c r="G16" s="10">
        <v>-25939</v>
      </c>
      <c r="I16" s="10">
        <v>-18058</v>
      </c>
      <c r="K16" s="10">
        <v>-88649</v>
      </c>
      <c r="M16" s="10">
        <v>-94107</v>
      </c>
    </row>
    <row r="17" spans="7:13" ht="12.75">
      <c r="G17" s="28"/>
      <c r="I17" s="28"/>
      <c r="K17" s="28"/>
      <c r="M17" s="28"/>
    </row>
    <row r="18" spans="1:15" ht="12.75">
      <c r="A18" s="24" t="s">
        <v>73</v>
      </c>
      <c r="G18" s="10">
        <f>SUM(G14:G17)</f>
        <v>10751</v>
      </c>
      <c r="I18" s="10">
        <f>SUM(I14:I17)</f>
        <v>20623</v>
      </c>
      <c r="K18" s="10">
        <f>SUM(K14:K17)</f>
        <v>63330</v>
      </c>
      <c r="M18" s="10">
        <f>SUM(M14:M17)</f>
        <v>59614</v>
      </c>
      <c r="O18" s="29"/>
    </row>
    <row r="19" spans="7:13" ht="12.75">
      <c r="G19" s="36"/>
      <c r="I19" s="36"/>
      <c r="K19" s="36"/>
      <c r="M19" s="36"/>
    </row>
    <row r="20" spans="1:13" ht="12.75">
      <c r="A20" s="24" t="s">
        <v>74</v>
      </c>
      <c r="G20" s="10">
        <v>-12180</v>
      </c>
      <c r="I20" s="10">
        <v>-16965</v>
      </c>
      <c r="K20" s="10">
        <v>-51853</v>
      </c>
      <c r="M20" s="10">
        <v>-48061</v>
      </c>
    </row>
    <row r="21" spans="7:13" ht="12.75">
      <c r="G21" s="28"/>
      <c r="I21" s="28"/>
      <c r="K21" s="28"/>
      <c r="M21" s="28"/>
    </row>
    <row r="22" spans="1:13" ht="12.75">
      <c r="A22" s="24" t="s">
        <v>226</v>
      </c>
      <c r="G22" s="10">
        <f>SUM(G18:G21)</f>
        <v>-1429</v>
      </c>
      <c r="I22" s="10">
        <f>SUM(I18:I21)</f>
        <v>3658</v>
      </c>
      <c r="K22" s="10">
        <f>SUM(K18:K21)</f>
        <v>11477</v>
      </c>
      <c r="M22" s="10">
        <f>SUM(M18:M21)</f>
        <v>11553</v>
      </c>
    </row>
    <row r="23" ht="12.75">
      <c r="A23" s="24"/>
    </row>
    <row r="24" spans="1:13" ht="12.75">
      <c r="A24" s="24" t="s">
        <v>160</v>
      </c>
      <c r="G24" s="10">
        <v>-1645</v>
      </c>
      <c r="I24" s="10">
        <v>-1980</v>
      </c>
      <c r="K24" s="10">
        <v>-6936</v>
      </c>
      <c r="M24" s="10">
        <v>-6831</v>
      </c>
    </row>
    <row r="25" spans="7:13" ht="12.75">
      <c r="G25" s="28"/>
      <c r="I25" s="28"/>
      <c r="K25" s="28"/>
      <c r="M25" s="28"/>
    </row>
    <row r="26" spans="1:13" ht="12.75">
      <c r="A26" s="24" t="s">
        <v>227</v>
      </c>
      <c r="G26" s="10">
        <f>SUM(G22:G25)</f>
        <v>-3074</v>
      </c>
      <c r="I26" s="10">
        <f>SUM(I22:I25)</f>
        <v>1678</v>
      </c>
      <c r="K26" s="10">
        <f>SUM(K22:K25)</f>
        <v>4541</v>
      </c>
      <c r="M26" s="10">
        <f>SUM(M22:M25)</f>
        <v>4722</v>
      </c>
    </row>
    <row r="28" spans="1:13" ht="12.75">
      <c r="A28" s="24" t="s">
        <v>108</v>
      </c>
      <c r="E28" s="69" t="s">
        <v>124</v>
      </c>
      <c r="G28" s="10">
        <v>-695</v>
      </c>
      <c r="I28" s="10">
        <v>-1253</v>
      </c>
      <c r="K28" s="10">
        <v>-3878</v>
      </c>
      <c r="M28" s="10">
        <v>-3675</v>
      </c>
    </row>
    <row r="29" spans="7:13" ht="12.75">
      <c r="G29" s="28"/>
      <c r="I29" s="28"/>
      <c r="K29" s="28"/>
      <c r="M29" s="28"/>
    </row>
    <row r="30" spans="7:13" ht="12.75">
      <c r="G30" s="30"/>
      <c r="I30" s="30"/>
      <c r="K30" s="30"/>
      <c r="M30" s="30"/>
    </row>
    <row r="31" spans="1:13" ht="13.5" thickBot="1">
      <c r="A31" s="24" t="s">
        <v>228</v>
      </c>
      <c r="G31" s="31">
        <f>SUM(G26:G29)</f>
        <v>-3769</v>
      </c>
      <c r="I31" s="31">
        <f>SUM(I26:I29)</f>
        <v>425</v>
      </c>
      <c r="K31" s="31">
        <f>SUM(K26:K29)</f>
        <v>663</v>
      </c>
      <c r="M31" s="31">
        <f>SUM(M26:M29)</f>
        <v>1047</v>
      </c>
    </row>
    <row r="32" spans="7:13" ht="13.5" thickTop="1">
      <c r="G32" s="30"/>
      <c r="I32" s="30"/>
      <c r="K32" s="30"/>
      <c r="M32" s="30"/>
    </row>
    <row r="33" spans="1:16" ht="12.75">
      <c r="A33" s="24" t="s">
        <v>109</v>
      </c>
      <c r="G33" s="32">
        <f>(G31/150000)*100</f>
        <v>-2.5126666666666666</v>
      </c>
      <c r="I33" s="32">
        <f>(I31/150000)*100</f>
        <v>0.2833333333333333</v>
      </c>
      <c r="K33" s="32">
        <f>(K31/150000)*100</f>
        <v>0.44200000000000006</v>
      </c>
      <c r="M33" s="32">
        <f>(M31/150000)*100</f>
        <v>0.698</v>
      </c>
      <c r="P33" s="32"/>
    </row>
    <row r="34" spans="7:13" ht="12.75">
      <c r="G34" s="32"/>
      <c r="I34" s="32"/>
      <c r="K34" s="32"/>
      <c r="M34" s="32"/>
    </row>
    <row r="35" spans="7:11" ht="12.75">
      <c r="G35" s="77"/>
      <c r="K35" s="77"/>
    </row>
    <row r="37" spans="1:13" ht="12.75" customHeight="1">
      <c r="A37" s="133" t="s">
        <v>188</v>
      </c>
      <c r="B37" s="133"/>
      <c r="C37" s="133"/>
      <c r="D37" s="133"/>
      <c r="E37" s="133"/>
      <c r="F37" s="133"/>
      <c r="G37" s="133"/>
      <c r="H37" s="133"/>
      <c r="I37" s="133"/>
      <c r="J37" s="133"/>
      <c r="K37" s="133"/>
      <c r="L37" s="133"/>
      <c r="M37" s="133"/>
    </row>
    <row r="38" spans="1:13" ht="12.75">
      <c r="A38" s="134"/>
      <c r="B38" s="134"/>
      <c r="C38" s="134"/>
      <c r="D38" s="134"/>
      <c r="E38" s="134"/>
      <c r="F38" s="134"/>
      <c r="G38" s="134"/>
      <c r="H38" s="134"/>
      <c r="I38" s="134"/>
      <c r="J38" s="134"/>
      <c r="K38" s="134"/>
      <c r="L38" s="134"/>
      <c r="M38" s="134"/>
    </row>
    <row r="40" spans="7:13" ht="12.75">
      <c r="G40" s="29"/>
      <c r="I40" s="29"/>
      <c r="K40" s="29"/>
      <c r="M40" s="29"/>
    </row>
    <row r="41" spans="7:13" ht="12.75">
      <c r="G41" s="29"/>
      <c r="I41" s="29"/>
      <c r="K41" s="29"/>
      <c r="M41" s="29"/>
    </row>
    <row r="42" spans="7:13" ht="12.75">
      <c r="G42" s="29"/>
      <c r="I42" s="29"/>
      <c r="K42" s="29"/>
      <c r="M42" s="29"/>
    </row>
  </sheetData>
  <mergeCells count="3">
    <mergeCell ref="G7:I7"/>
    <mergeCell ref="K7:M7"/>
    <mergeCell ref="A37:M38"/>
  </mergeCells>
  <printOptions/>
  <pageMargins left="0.75" right="0.75" top="0.75"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8"/>
  <sheetViews>
    <sheetView zoomScale="85" zoomScaleNormal="85" workbookViewId="0" topLeftCell="A16">
      <selection activeCell="G42" sqref="G42"/>
    </sheetView>
  </sheetViews>
  <sheetFormatPr defaultColWidth="9.140625" defaultRowHeight="12.75"/>
  <cols>
    <col min="1" max="1" width="3.57421875" style="20" customWidth="1"/>
    <col min="2" max="2" width="6.140625" style="7" customWidth="1"/>
    <col min="3" max="3" width="20.8515625" style="1" customWidth="1"/>
    <col min="4" max="4" width="16.7109375" style="1" customWidth="1"/>
    <col min="5" max="5" width="10.00390625" style="3" customWidth="1"/>
    <col min="6" max="6" width="1.57421875" style="1" customWidth="1"/>
    <col min="7" max="7" width="14.8515625" style="10" customWidth="1"/>
    <col min="8" max="8" width="1.8515625" style="1" customWidth="1"/>
    <col min="9" max="9" width="14.421875" style="10" customWidth="1"/>
    <col min="10" max="10" width="1.8515625" style="1" customWidth="1"/>
    <col min="11" max="11" width="7.28125" style="1" customWidth="1"/>
    <col min="12" max="16384" width="9.140625" style="1" customWidth="1"/>
  </cols>
  <sheetData>
    <row r="1" ht="12.75">
      <c r="A1" s="19" t="str">
        <f>CCIS!A1</f>
        <v>HYTEX INTEGRATED BERHAD</v>
      </c>
    </row>
    <row r="3" ht="12.75">
      <c r="A3" s="20" t="str">
        <f>CCIS!A3</f>
        <v>Quarterly report on results for the 4th quarter ended 31 March 2008. The figures have not been audited.</v>
      </c>
    </row>
    <row r="5" ht="12.75">
      <c r="A5" s="18" t="s">
        <v>113</v>
      </c>
    </row>
    <row r="7" spans="1:9" s="3" customFormat="1" ht="12.75">
      <c r="A7" s="20"/>
      <c r="B7" s="6"/>
      <c r="G7" s="27" t="s">
        <v>107</v>
      </c>
      <c r="H7" s="4"/>
      <c r="I7" s="27" t="s">
        <v>107</v>
      </c>
    </row>
    <row r="8" spans="1:9" s="3" customFormat="1" ht="12.75">
      <c r="A8" s="20"/>
      <c r="B8" s="6"/>
      <c r="G8" s="27" t="s">
        <v>13</v>
      </c>
      <c r="H8" s="4"/>
      <c r="I8" s="27" t="s">
        <v>10</v>
      </c>
    </row>
    <row r="9" spans="1:9" s="3" customFormat="1" ht="12.75">
      <c r="A9" s="20"/>
      <c r="B9" s="6"/>
      <c r="G9" s="27" t="s">
        <v>14</v>
      </c>
      <c r="H9" s="4"/>
      <c r="I9" s="27" t="s">
        <v>11</v>
      </c>
    </row>
    <row r="10" spans="1:9" s="3" customFormat="1" ht="12.75">
      <c r="A10" s="20"/>
      <c r="B10" s="6"/>
      <c r="G10" s="27" t="s">
        <v>4</v>
      </c>
      <c r="H10" s="4"/>
      <c r="I10" s="27" t="s">
        <v>12</v>
      </c>
    </row>
    <row r="11" spans="1:9" s="3" customFormat="1" ht="12.75">
      <c r="A11" s="20"/>
      <c r="B11" s="6"/>
      <c r="G11" s="14" t="str">
        <f>CCIS!K11</f>
        <v>31/03/08</v>
      </c>
      <c r="H11" s="5"/>
      <c r="I11" s="14" t="s">
        <v>184</v>
      </c>
    </row>
    <row r="12" spans="1:9" s="3" customFormat="1" ht="12.75">
      <c r="A12" s="20"/>
      <c r="B12" s="6"/>
      <c r="E12" s="3" t="s">
        <v>106</v>
      </c>
      <c r="G12" s="27" t="s">
        <v>23</v>
      </c>
      <c r="H12" s="4"/>
      <c r="I12" s="27" t="s">
        <v>23</v>
      </c>
    </row>
    <row r="13" spans="1:9" s="3" customFormat="1" ht="12.75">
      <c r="A13" s="20"/>
      <c r="B13" s="6"/>
      <c r="G13" s="27"/>
      <c r="H13" s="4"/>
      <c r="I13" s="27"/>
    </row>
    <row r="14" spans="1:9" s="3" customFormat="1" ht="12.75">
      <c r="A14" s="19" t="s">
        <v>153</v>
      </c>
      <c r="B14" s="6"/>
      <c r="G14" s="27"/>
      <c r="H14" s="4"/>
      <c r="I14" s="27"/>
    </row>
    <row r="15" spans="1:9" s="3" customFormat="1" ht="12.75">
      <c r="A15" s="19" t="s">
        <v>164</v>
      </c>
      <c r="B15" s="6"/>
      <c r="G15" s="27"/>
      <c r="H15" s="4"/>
      <c r="I15" s="27"/>
    </row>
    <row r="16" spans="1:9" s="3" customFormat="1" ht="12.75">
      <c r="A16" s="18" t="s">
        <v>75</v>
      </c>
      <c r="B16" s="6"/>
      <c r="G16" s="131">
        <v>141737</v>
      </c>
      <c r="H16" s="4"/>
      <c r="I16" s="54">
        <v>128231</v>
      </c>
    </row>
    <row r="17" spans="1:12" s="3" customFormat="1" ht="12.75">
      <c r="A17" s="18" t="s">
        <v>154</v>
      </c>
      <c r="B17" s="6"/>
      <c r="G17" s="52">
        <v>6421</v>
      </c>
      <c r="H17" s="4"/>
      <c r="I17" s="55">
        <v>4887</v>
      </c>
      <c r="L17" s="4"/>
    </row>
    <row r="18" spans="1:12" s="3" customFormat="1" ht="12.75">
      <c r="A18" s="18" t="s">
        <v>185</v>
      </c>
      <c r="B18" s="6"/>
      <c r="G18" s="52">
        <v>2000</v>
      </c>
      <c r="H18" s="4"/>
      <c r="I18" s="55">
        <v>2000</v>
      </c>
      <c r="L18" s="4"/>
    </row>
    <row r="19" spans="1:12" s="3" customFormat="1" ht="12.75">
      <c r="A19" s="18" t="s">
        <v>224</v>
      </c>
      <c r="B19" s="6"/>
      <c r="G19" s="101">
        <v>26</v>
      </c>
      <c r="H19" s="4"/>
      <c r="I19" s="53">
        <v>0</v>
      </c>
      <c r="L19" s="4"/>
    </row>
    <row r="20" spans="1:9" s="3" customFormat="1" ht="12.75">
      <c r="A20" s="18"/>
      <c r="B20" s="6"/>
      <c r="G20" s="102">
        <f>SUM(G16:G19)</f>
        <v>150184</v>
      </c>
      <c r="H20" s="4"/>
      <c r="I20" s="102">
        <f>SUM(I16:I19)</f>
        <v>135118</v>
      </c>
    </row>
    <row r="21" spans="1:9" s="3" customFormat="1" ht="12.75">
      <c r="A21" s="20"/>
      <c r="B21" s="6"/>
      <c r="G21" s="27"/>
      <c r="H21" s="4"/>
      <c r="I21" s="27"/>
    </row>
    <row r="22" spans="1:9" s="3" customFormat="1" ht="12.75">
      <c r="A22" s="19" t="s">
        <v>161</v>
      </c>
      <c r="B22" s="6"/>
      <c r="G22" s="104"/>
      <c r="H22" s="103"/>
      <c r="I22" s="104"/>
    </row>
    <row r="23" spans="1:9" s="3" customFormat="1" ht="12.75">
      <c r="A23" s="18" t="s">
        <v>76</v>
      </c>
      <c r="B23" s="6"/>
      <c r="E23" s="4" t="s">
        <v>196</v>
      </c>
      <c r="G23" s="52">
        <v>132388</v>
      </c>
      <c r="H23" s="4"/>
      <c r="I23" s="52">
        <v>91750</v>
      </c>
    </row>
    <row r="24" spans="1:9" s="3" customFormat="1" ht="12.75">
      <c r="A24" s="18" t="s">
        <v>77</v>
      </c>
      <c r="B24" s="6"/>
      <c r="G24" s="52">
        <v>18553</v>
      </c>
      <c r="H24" s="4"/>
      <c r="I24" s="52">
        <v>24539</v>
      </c>
    </row>
    <row r="25" spans="1:9" s="3" customFormat="1" ht="12.75">
      <c r="A25" s="18" t="s">
        <v>78</v>
      </c>
      <c r="B25" s="6"/>
      <c r="E25" s="4"/>
      <c r="G25" s="52">
        <v>30032</v>
      </c>
      <c r="H25" s="4"/>
      <c r="I25" s="52">
        <v>35607</v>
      </c>
    </row>
    <row r="26" spans="1:9" s="3" customFormat="1" ht="12.75">
      <c r="A26" s="18" t="s">
        <v>167</v>
      </c>
      <c r="B26" s="6"/>
      <c r="G26" s="52">
        <v>69</v>
      </c>
      <c r="H26" s="4"/>
      <c r="I26" s="52">
        <v>69</v>
      </c>
    </row>
    <row r="27" spans="1:9" s="3" customFormat="1" ht="12.75">
      <c r="A27" s="18" t="s">
        <v>79</v>
      </c>
      <c r="B27" s="6"/>
      <c r="G27" s="101">
        <v>3634</v>
      </c>
      <c r="H27" s="4"/>
      <c r="I27" s="101">
        <v>3871</v>
      </c>
    </row>
    <row r="28" spans="1:9" s="3" customFormat="1" ht="12.75">
      <c r="A28" s="20"/>
      <c r="B28" s="6"/>
      <c r="G28" s="102">
        <f>SUM(G23:G27)</f>
        <v>184676</v>
      </c>
      <c r="H28" s="4"/>
      <c r="I28" s="102">
        <f>SUM(I23:I27)</f>
        <v>155836</v>
      </c>
    </row>
    <row r="29" spans="1:9" s="109" customFormat="1" ht="12.75">
      <c r="A29" s="107"/>
      <c r="B29" s="108"/>
      <c r="G29" s="102"/>
      <c r="H29" s="103"/>
      <c r="I29" s="102"/>
    </row>
    <row r="30" spans="1:9" s="109" customFormat="1" ht="13.5" thickBot="1">
      <c r="A30" s="110" t="s">
        <v>155</v>
      </c>
      <c r="B30" s="108"/>
      <c r="G30" s="111">
        <f>G20+G28</f>
        <v>334860</v>
      </c>
      <c r="H30" s="103"/>
      <c r="I30" s="111">
        <f>I20+I28</f>
        <v>290954</v>
      </c>
    </row>
    <row r="31" spans="1:9" s="109" customFormat="1" ht="13.5" thickTop="1">
      <c r="A31" s="107"/>
      <c r="B31" s="108"/>
      <c r="G31" s="102"/>
      <c r="H31" s="103"/>
      <c r="I31" s="102"/>
    </row>
    <row r="32" spans="1:9" s="109" customFormat="1" ht="12.75">
      <c r="A32" s="107"/>
      <c r="B32" s="108"/>
      <c r="G32" s="102"/>
      <c r="H32" s="103"/>
      <c r="I32" s="102"/>
    </row>
    <row r="33" spans="1:9" s="109" customFormat="1" ht="12.75">
      <c r="A33" s="110" t="s">
        <v>156</v>
      </c>
      <c r="B33" s="108"/>
      <c r="G33" s="102"/>
      <c r="H33" s="103"/>
      <c r="I33" s="102"/>
    </row>
    <row r="34" spans="1:9" s="109" customFormat="1" ht="12.75">
      <c r="A34" s="110" t="s">
        <v>162</v>
      </c>
      <c r="B34" s="108"/>
      <c r="G34" s="102"/>
      <c r="H34" s="103"/>
      <c r="I34" s="102"/>
    </row>
    <row r="35" spans="1:9" ht="12.75">
      <c r="A35" s="18" t="s">
        <v>25</v>
      </c>
      <c r="G35" s="54">
        <v>75000</v>
      </c>
      <c r="H35" s="10"/>
      <c r="I35" s="54">
        <v>75000</v>
      </c>
    </row>
    <row r="36" spans="1:12" ht="12.75">
      <c r="A36" s="18" t="s">
        <v>84</v>
      </c>
      <c r="G36" s="53">
        <v>35537</v>
      </c>
      <c r="I36" s="53">
        <v>29926</v>
      </c>
      <c r="L36" s="2"/>
    </row>
    <row r="37" spans="1:9" s="109" customFormat="1" ht="12.75">
      <c r="A37" s="110" t="s">
        <v>157</v>
      </c>
      <c r="B37" s="108"/>
      <c r="G37" s="102">
        <f>SUM(G35:G36)</f>
        <v>110537</v>
      </c>
      <c r="H37" s="103"/>
      <c r="I37" s="102">
        <f>SUM(I35:I36)</f>
        <v>104926</v>
      </c>
    </row>
    <row r="38" spans="1:9" s="109" customFormat="1" ht="12.75">
      <c r="A38" s="107"/>
      <c r="B38" s="108"/>
      <c r="G38" s="102"/>
      <c r="H38" s="103"/>
      <c r="I38" s="102"/>
    </row>
    <row r="39" spans="1:9" ht="12.75">
      <c r="A39" s="19" t="s">
        <v>163</v>
      </c>
      <c r="G39" s="28"/>
      <c r="I39" s="28"/>
    </row>
    <row r="40" spans="1:9" ht="12.75">
      <c r="A40" s="18" t="s">
        <v>85</v>
      </c>
      <c r="E40" s="4" t="s">
        <v>111</v>
      </c>
      <c r="G40" s="55">
        <v>24389</v>
      </c>
      <c r="I40" s="55">
        <v>24278</v>
      </c>
    </row>
    <row r="41" spans="1:12" ht="12.75">
      <c r="A41" s="18" t="s">
        <v>86</v>
      </c>
      <c r="G41" s="53">
        <v>4187</v>
      </c>
      <c r="I41" s="53">
        <v>4235</v>
      </c>
      <c r="L41" s="2"/>
    </row>
    <row r="42" spans="7:9" ht="12.75">
      <c r="G42" s="30">
        <f>SUM(G40:G41)</f>
        <v>28576</v>
      </c>
      <c r="I42" s="30">
        <f>SUM(I40:I41)</f>
        <v>28513</v>
      </c>
    </row>
    <row r="43" spans="1:9" s="3" customFormat="1" ht="12.75">
      <c r="A43" s="20"/>
      <c r="B43" s="6"/>
      <c r="G43" s="102"/>
      <c r="H43" s="4"/>
      <c r="I43" s="102"/>
    </row>
    <row r="44" spans="1:9" s="3" customFormat="1" ht="12.75">
      <c r="A44" s="19" t="s">
        <v>165</v>
      </c>
      <c r="B44" s="6"/>
      <c r="G44" s="104"/>
      <c r="H44" s="4"/>
      <c r="I44" s="104"/>
    </row>
    <row r="45" spans="1:9" s="3" customFormat="1" ht="12.75">
      <c r="A45" s="18" t="s">
        <v>80</v>
      </c>
      <c r="B45" s="6"/>
      <c r="G45" s="52">
        <v>14683</v>
      </c>
      <c r="H45" s="4"/>
      <c r="I45" s="52">
        <v>10305</v>
      </c>
    </row>
    <row r="46" spans="1:12" s="3" customFormat="1" ht="12.75">
      <c r="A46" s="18" t="s">
        <v>81</v>
      </c>
      <c r="B46" s="6"/>
      <c r="G46" s="52">
        <v>40715</v>
      </c>
      <c r="H46" s="4"/>
      <c r="I46" s="52">
        <v>10857</v>
      </c>
      <c r="L46" s="4"/>
    </row>
    <row r="47" spans="1:9" s="3" customFormat="1" ht="12.75">
      <c r="A47" s="18" t="s">
        <v>82</v>
      </c>
      <c r="B47" s="6"/>
      <c r="G47" s="52">
        <v>646</v>
      </c>
      <c r="H47" s="4"/>
      <c r="I47" s="52">
        <v>2616</v>
      </c>
    </row>
    <row r="48" spans="1:9" s="3" customFormat="1" ht="12.75">
      <c r="A48" s="18" t="s">
        <v>83</v>
      </c>
      <c r="B48" s="6"/>
      <c r="E48" s="4" t="s">
        <v>197</v>
      </c>
      <c r="G48" s="101">
        <v>139703</v>
      </c>
      <c r="H48" s="4"/>
      <c r="I48" s="101">
        <v>133737</v>
      </c>
    </row>
    <row r="49" spans="1:9" s="3" customFormat="1" ht="12.75">
      <c r="A49" s="20"/>
      <c r="B49" s="6"/>
      <c r="G49" s="102">
        <f>SUM(G45:G48)</f>
        <v>195747</v>
      </c>
      <c r="H49" s="4"/>
      <c r="I49" s="102">
        <f>SUM(I45:I48)</f>
        <v>157515</v>
      </c>
    </row>
    <row r="50" spans="7:12" ht="12.75">
      <c r="G50" s="30"/>
      <c r="H50" s="8"/>
      <c r="I50" s="30"/>
      <c r="L50" s="3"/>
    </row>
    <row r="51" spans="1:12" ht="12.75">
      <c r="A51" s="19" t="s">
        <v>158</v>
      </c>
      <c r="G51" s="30">
        <f>G42+G49</f>
        <v>224323</v>
      </c>
      <c r="H51" s="8"/>
      <c r="I51" s="30">
        <f>I42+I49</f>
        <v>186028</v>
      </c>
      <c r="L51" s="3"/>
    </row>
    <row r="52" spans="7:12" ht="12.75">
      <c r="G52" s="30"/>
      <c r="H52" s="8"/>
      <c r="I52" s="30"/>
      <c r="L52" s="3"/>
    </row>
    <row r="53" spans="1:12" ht="13.5" thickBot="1">
      <c r="A53" s="112" t="s">
        <v>159</v>
      </c>
      <c r="G53" s="41">
        <f>G37+G51</f>
        <v>334860</v>
      </c>
      <c r="H53" s="8"/>
      <c r="I53" s="41">
        <f>I37+I51</f>
        <v>290954</v>
      </c>
      <c r="L53" s="3"/>
    </row>
    <row r="54" spans="7:9" ht="13.5" thickTop="1">
      <c r="G54" s="30"/>
      <c r="H54" s="8"/>
      <c r="I54" s="30"/>
    </row>
    <row r="55" spans="1:9" s="10" customFormat="1" ht="12.75">
      <c r="A55" s="74" t="s">
        <v>128</v>
      </c>
      <c r="B55" s="23"/>
      <c r="E55" s="26"/>
      <c r="F55" s="10">
        <v>217041</v>
      </c>
      <c r="G55" s="56">
        <f>G37/150000</f>
        <v>0.7369133333333333</v>
      </c>
      <c r="I55" s="56">
        <f>I37/150000</f>
        <v>0.6995066666666667</v>
      </c>
    </row>
    <row r="56" spans="7:9" ht="12.75">
      <c r="G56" s="56"/>
      <c r="I56" s="30"/>
    </row>
    <row r="57" spans="7:9" ht="12.75">
      <c r="G57" s="56"/>
      <c r="I57" s="30"/>
    </row>
    <row r="58" spans="7:10" ht="12.75">
      <c r="G58" s="56"/>
      <c r="I58" s="30"/>
      <c r="J58" s="1">
        <v>-238821</v>
      </c>
    </row>
    <row r="59" ht="12.75">
      <c r="A59" s="20" t="s">
        <v>96</v>
      </c>
    </row>
    <row r="60" spans="1:11" ht="27.75" customHeight="1">
      <c r="A60" s="136" t="s">
        <v>201</v>
      </c>
      <c r="B60" s="136"/>
      <c r="C60" s="136"/>
      <c r="D60" s="136"/>
      <c r="E60" s="136"/>
      <c r="F60" s="136"/>
      <c r="G60" s="136"/>
      <c r="H60" s="136"/>
      <c r="I60" s="136"/>
      <c r="J60" s="47"/>
      <c r="K60" s="47"/>
    </row>
    <row r="62" spans="1:11" ht="30" customHeight="1">
      <c r="A62" s="135" t="s">
        <v>213</v>
      </c>
      <c r="B62" s="135"/>
      <c r="C62" s="135"/>
      <c r="D62" s="135"/>
      <c r="E62" s="135"/>
      <c r="F62" s="135"/>
      <c r="G62" s="135"/>
      <c r="H62" s="135"/>
      <c r="I62" s="135"/>
      <c r="J62" s="46"/>
      <c r="K62" s="46"/>
    </row>
    <row r="65" spans="7:9" ht="12.75">
      <c r="G65" s="10">
        <f>G30-G53</f>
        <v>0</v>
      </c>
      <c r="I65" s="10">
        <f>I30-I53</f>
        <v>0</v>
      </c>
    </row>
    <row r="128" spans="2:10" ht="12.75">
      <c r="B128" s="23"/>
      <c r="C128" s="10"/>
      <c r="D128" s="10"/>
      <c r="E128" s="26"/>
      <c r="F128" s="10"/>
      <c r="H128" s="10"/>
      <c r="J128" s="10"/>
    </row>
    <row r="129" spans="2:10" ht="12.75">
      <c r="B129" s="23"/>
      <c r="C129" s="10"/>
      <c r="D129" s="10"/>
      <c r="E129" s="26"/>
      <c r="F129" s="10"/>
      <c r="H129" s="10"/>
      <c r="J129" s="10"/>
    </row>
    <row r="130" spans="2:10" ht="12.75">
      <c r="B130" s="23"/>
      <c r="C130" s="10"/>
      <c r="D130" s="10"/>
      <c r="E130" s="26"/>
      <c r="F130" s="10"/>
      <c r="H130" s="10"/>
      <c r="J130" s="10"/>
    </row>
    <row r="131" spans="2:10" ht="12.75">
      <c r="B131" s="23"/>
      <c r="C131" s="10"/>
      <c r="D131" s="10"/>
      <c r="E131" s="26"/>
      <c r="F131" s="10"/>
      <c r="H131" s="10"/>
      <c r="J131" s="10"/>
    </row>
    <row r="132" spans="2:10" ht="12.75">
      <c r="B132" s="23"/>
      <c r="C132" s="10"/>
      <c r="D132" s="10"/>
      <c r="E132" s="26"/>
      <c r="F132" s="10"/>
      <c r="H132" s="10"/>
      <c r="J132" s="10"/>
    </row>
    <row r="133" spans="2:10" ht="12.75">
      <c r="B133" s="23"/>
      <c r="C133" s="10"/>
      <c r="D133" s="10"/>
      <c r="E133" s="26"/>
      <c r="F133" s="10"/>
      <c r="H133" s="10">
        <v>78057</v>
      </c>
      <c r="J133" s="10"/>
    </row>
    <row r="134" spans="2:10" ht="12.75">
      <c r="B134" s="23"/>
      <c r="C134" s="10"/>
      <c r="D134" s="10"/>
      <c r="E134" s="26"/>
      <c r="F134" s="10"/>
      <c r="H134" s="10">
        <v>54165</v>
      </c>
      <c r="J134" s="10"/>
    </row>
    <row r="135" spans="2:10" ht="12.75">
      <c r="B135" s="23"/>
      <c r="C135" s="10"/>
      <c r="D135" s="10"/>
      <c r="E135" s="26"/>
      <c r="F135" s="10"/>
      <c r="H135" s="10"/>
      <c r="J135" s="10"/>
    </row>
    <row r="136" spans="2:10" ht="12.75">
      <c r="B136" s="23"/>
      <c r="C136" s="10"/>
      <c r="D136" s="10"/>
      <c r="E136" s="26"/>
      <c r="F136" s="10"/>
      <c r="H136" s="10"/>
      <c r="J136" s="10"/>
    </row>
    <row r="137" spans="2:10" ht="12.75">
      <c r="B137" s="23"/>
      <c r="C137" s="10"/>
      <c r="D137" s="10"/>
      <c r="E137" s="26"/>
      <c r="F137" s="10"/>
      <c r="H137" s="10"/>
      <c r="J137" s="10"/>
    </row>
    <row r="138" spans="2:10" ht="12.75">
      <c r="B138" s="23"/>
      <c r="C138" s="10"/>
      <c r="D138" s="10"/>
      <c r="E138" s="26"/>
      <c r="F138" s="10"/>
      <c r="H138" s="10"/>
      <c r="J138" s="10"/>
    </row>
  </sheetData>
  <mergeCells count="2">
    <mergeCell ref="A62:I62"/>
    <mergeCell ref="A60:I60"/>
  </mergeCells>
  <printOptions/>
  <pageMargins left="0.75" right="0.75" top="0.35" bottom="0.28" header="0.26" footer="0.19"/>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80" zoomScaleNormal="80" workbookViewId="0" topLeftCell="A4">
      <selection activeCell="G21" sqref="G21:K21"/>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4.8515625" style="10" customWidth="1"/>
    <col min="10" max="10" width="1.1484375" style="10" customWidth="1"/>
    <col min="11" max="11" width="15.8515625" style="10" customWidth="1"/>
    <col min="12" max="16384" width="9.140625" style="1" customWidth="1"/>
  </cols>
  <sheetData>
    <row r="1" ht="12.75">
      <c r="A1" s="15" t="str">
        <f>CCBS!A1</f>
        <v>HYTEX INTEGRATED BERHAD</v>
      </c>
    </row>
    <row r="3" ht="12.75">
      <c r="A3" s="16" t="str">
        <f>CCBS!A3</f>
        <v>Quarterly report on results for the 4th quarter ended 31 March 2008. The figures have not been audited.</v>
      </c>
    </row>
    <row r="5" ht="12.75">
      <c r="A5" s="1" t="s">
        <v>103</v>
      </c>
    </row>
    <row r="6" ht="12.75">
      <c r="J6" s="30"/>
    </row>
    <row r="7" spans="7:11" ht="12.75">
      <c r="G7" s="137" t="s">
        <v>28</v>
      </c>
      <c r="H7" s="138"/>
      <c r="I7" s="139"/>
      <c r="J7" s="115"/>
      <c r="K7" s="116" t="s">
        <v>29</v>
      </c>
    </row>
    <row r="8" spans="4:11" s="17" customFormat="1" ht="54.75" customHeight="1">
      <c r="D8" s="17" t="s">
        <v>106</v>
      </c>
      <c r="E8" s="17" t="s">
        <v>25</v>
      </c>
      <c r="G8" s="17" t="s">
        <v>26</v>
      </c>
      <c r="I8" s="39" t="s">
        <v>27</v>
      </c>
      <c r="J8" s="58"/>
      <c r="K8" s="39" t="s">
        <v>115</v>
      </c>
    </row>
    <row r="9" spans="5:11" ht="12.75">
      <c r="E9" s="3" t="s">
        <v>23</v>
      </c>
      <c r="F9" s="3"/>
      <c r="G9" s="3" t="s">
        <v>23</v>
      </c>
      <c r="H9" s="3"/>
      <c r="I9" s="26" t="s">
        <v>23</v>
      </c>
      <c r="J9" s="26"/>
      <c r="K9" s="26" t="s">
        <v>23</v>
      </c>
    </row>
    <row r="10" spans="5:11" ht="12.75">
      <c r="E10" s="3"/>
      <c r="F10" s="3"/>
      <c r="G10" s="3"/>
      <c r="H10" s="3"/>
      <c r="I10" s="26"/>
      <c r="J10" s="26"/>
      <c r="K10" s="26"/>
    </row>
    <row r="11" spans="1:11" ht="12.75">
      <c r="A11" s="15" t="s">
        <v>189</v>
      </c>
      <c r="E11" s="1">
        <v>75000</v>
      </c>
      <c r="G11" s="1">
        <v>10365</v>
      </c>
      <c r="I11" s="117">
        <v>2446</v>
      </c>
      <c r="K11" s="117">
        <v>17115</v>
      </c>
    </row>
    <row r="13" ht="12.75">
      <c r="A13" s="2" t="s">
        <v>123</v>
      </c>
    </row>
    <row r="15" spans="2:11" ht="12.75">
      <c r="B15" s="2" t="s">
        <v>93</v>
      </c>
      <c r="E15" s="10">
        <v>0</v>
      </c>
      <c r="F15" s="10"/>
      <c r="G15" s="10">
        <v>0</v>
      </c>
      <c r="H15" s="10"/>
      <c r="I15" s="10">
        <v>6448</v>
      </c>
      <c r="K15" s="10">
        <v>0</v>
      </c>
    </row>
    <row r="16" spans="2:8" ht="12.75">
      <c r="B16" s="2"/>
      <c r="E16" s="10"/>
      <c r="F16" s="10"/>
      <c r="G16" s="10"/>
      <c r="H16" s="10"/>
    </row>
    <row r="17" spans="2:11" ht="12.75">
      <c r="B17" s="2" t="s">
        <v>129</v>
      </c>
      <c r="E17" s="10">
        <v>0</v>
      </c>
      <c r="F17" s="10"/>
      <c r="G17" s="10">
        <v>0</v>
      </c>
      <c r="H17" s="10"/>
      <c r="I17" s="10">
        <v>0</v>
      </c>
      <c r="K17" s="10">
        <v>663</v>
      </c>
    </row>
    <row r="18" spans="2:8" ht="12.75">
      <c r="B18" s="2"/>
      <c r="E18" s="10"/>
      <c r="F18" s="10"/>
      <c r="G18" s="10"/>
      <c r="H18" s="10"/>
    </row>
    <row r="19" spans="2:11" ht="12.75">
      <c r="B19" s="2" t="s">
        <v>203</v>
      </c>
      <c r="E19" s="10">
        <v>0</v>
      </c>
      <c r="F19" s="10"/>
      <c r="G19" s="10">
        <v>0</v>
      </c>
      <c r="H19" s="10"/>
      <c r="I19" s="10">
        <v>0</v>
      </c>
      <c r="K19" s="10">
        <v>-1500</v>
      </c>
    </row>
    <row r="20" spans="5:8" ht="12.75">
      <c r="E20" s="10"/>
      <c r="F20" s="10"/>
      <c r="G20" s="10"/>
      <c r="H20" s="10"/>
    </row>
    <row r="21" spans="1:11" ht="13.5" thickBot="1">
      <c r="A21" s="15" t="s">
        <v>215</v>
      </c>
      <c r="E21" s="9">
        <f>SUM(E11:E20)</f>
        <v>75000</v>
      </c>
      <c r="G21" s="9">
        <f>SUM(G11:G20)</f>
        <v>10365</v>
      </c>
      <c r="I21" s="41">
        <f>SUM(I11:I20)</f>
        <v>8894</v>
      </c>
      <c r="K21" s="41">
        <f>SUM(K11:K20)</f>
        <v>16278</v>
      </c>
    </row>
    <row r="22" ht="13.5" thickTop="1"/>
    <row r="24" spans="5:11" ht="12.75">
      <c r="E24" s="3"/>
      <c r="F24" s="3"/>
      <c r="G24" s="3"/>
      <c r="H24" s="3"/>
      <c r="I24" s="26"/>
      <c r="J24" s="26"/>
      <c r="K24" s="26"/>
    </row>
    <row r="25" spans="1:11" ht="12.75">
      <c r="A25" s="15" t="s">
        <v>130</v>
      </c>
      <c r="E25" s="1">
        <v>75000</v>
      </c>
      <c r="G25" s="1">
        <v>10365</v>
      </c>
      <c r="I25" s="10">
        <v>413</v>
      </c>
      <c r="K25" s="10">
        <v>16068</v>
      </c>
    </row>
    <row r="27" ht="12.75">
      <c r="A27" s="2" t="s">
        <v>125</v>
      </c>
    </row>
    <row r="29" spans="2:11" ht="12.75">
      <c r="B29" s="2" t="s">
        <v>93</v>
      </c>
      <c r="E29" s="1">
        <v>0</v>
      </c>
      <c r="G29" s="1">
        <v>0</v>
      </c>
      <c r="I29" s="10">
        <v>2033</v>
      </c>
      <c r="K29" s="10">
        <v>0</v>
      </c>
    </row>
    <row r="30" ht="12.75">
      <c r="B30" s="2"/>
    </row>
    <row r="31" spans="2:11" ht="12.75">
      <c r="B31" s="2" t="s">
        <v>129</v>
      </c>
      <c r="E31" s="1">
        <v>0</v>
      </c>
      <c r="G31" s="1">
        <v>0</v>
      </c>
      <c r="I31" s="10">
        <v>0</v>
      </c>
      <c r="K31" s="10">
        <v>1047</v>
      </c>
    </row>
    <row r="33" spans="1:11" ht="13.5" thickBot="1">
      <c r="A33" s="15" t="s">
        <v>214</v>
      </c>
      <c r="E33" s="9">
        <f>SUM(E25:E32)</f>
        <v>75000</v>
      </c>
      <c r="G33" s="9">
        <f>SUM(G25:G32)</f>
        <v>10365</v>
      </c>
      <c r="I33" s="41">
        <f>SUM(I25:I32)</f>
        <v>2446</v>
      </c>
      <c r="K33" s="41">
        <f>SUM(K25:K32)</f>
        <v>17115</v>
      </c>
    </row>
    <row r="34" ht="13.5" thickTop="1"/>
    <row r="35" ht="16.5" customHeight="1"/>
    <row r="36" spans="1:11" ht="37.5" customHeight="1">
      <c r="A36" s="140" t="s">
        <v>194</v>
      </c>
      <c r="B36" s="140"/>
      <c r="C36" s="140"/>
      <c r="D36" s="140"/>
      <c r="E36" s="140"/>
      <c r="F36" s="140"/>
      <c r="G36" s="140"/>
      <c r="H36" s="140"/>
      <c r="I36" s="140"/>
      <c r="J36" s="140"/>
      <c r="K36" s="140"/>
    </row>
  </sheetData>
  <mergeCells count="2">
    <mergeCell ref="G7:I7"/>
    <mergeCell ref="A36:K36"/>
  </mergeCells>
  <printOptions/>
  <pageMargins left="0.33" right="0.24" top="0.53" bottom="0.53" header="0.32" footer="0.21"/>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85" zoomScaleNormal="85" workbookViewId="0" topLeftCell="A1">
      <selection activeCell="E15" sqref="E15"/>
    </sheetView>
  </sheetViews>
  <sheetFormatPr defaultColWidth="9.140625" defaultRowHeight="12.75"/>
  <cols>
    <col min="1" max="1" width="4.421875" style="1" customWidth="1"/>
    <col min="2" max="4" width="9.140625" style="1" customWidth="1"/>
    <col min="5" max="5" width="9.421875" style="1" customWidth="1"/>
    <col min="6" max="6" width="37.8515625" style="1" customWidth="1"/>
    <col min="7" max="7" width="11.7109375" style="40" customWidth="1"/>
    <col min="8" max="8" width="3.8515625" style="10" customWidth="1"/>
    <col min="9" max="9" width="11.7109375" style="10" customWidth="1"/>
    <col min="10" max="11" width="9.140625" style="10" customWidth="1"/>
    <col min="12" max="12" width="9.140625" style="1" customWidth="1"/>
    <col min="13" max="13" width="4.8515625" style="1" customWidth="1"/>
    <col min="14" max="14" width="9.140625" style="1" hidden="1" customWidth="1"/>
    <col min="15" max="16384" width="9.140625" style="1" customWidth="1"/>
  </cols>
  <sheetData>
    <row r="1" ht="12.75">
      <c r="A1" s="15" t="str">
        <f>CCSCE!A1</f>
        <v>HYTEX INTEGRATED BERHAD</v>
      </c>
    </row>
    <row r="3" ht="12.75">
      <c r="A3" s="16" t="str">
        <f>CCSCE!A3</f>
        <v>Quarterly report on results for the 4th quarter ended 31 March 2008. The figures have not been audited.</v>
      </c>
    </row>
    <row r="5" ht="12.75">
      <c r="A5" s="2" t="s">
        <v>30</v>
      </c>
    </row>
    <row r="6" spans="9:11" ht="12.75">
      <c r="I6" s="38"/>
      <c r="J6" s="38"/>
      <c r="K6" s="38"/>
    </row>
    <row r="7" spans="7:11" s="17" customFormat="1" ht="39">
      <c r="G7" s="59" t="s">
        <v>217</v>
      </c>
      <c r="H7" s="39"/>
      <c r="I7" s="59" t="s">
        <v>216</v>
      </c>
      <c r="J7" s="27"/>
      <c r="K7" s="27"/>
    </row>
    <row r="8" spans="7:11" ht="13.5" customHeight="1">
      <c r="G8" s="60" t="s">
        <v>23</v>
      </c>
      <c r="I8" s="26" t="s">
        <v>23</v>
      </c>
      <c r="J8" s="27"/>
      <c r="K8" s="27"/>
    </row>
    <row r="9" spans="7:11" ht="12.75">
      <c r="G9" s="60"/>
      <c r="I9" s="26"/>
      <c r="J9" s="27"/>
      <c r="K9" s="27"/>
    </row>
    <row r="10" spans="1:9" ht="12.75">
      <c r="A10" s="2" t="s">
        <v>222</v>
      </c>
      <c r="G10" s="66">
        <v>18359</v>
      </c>
      <c r="H10" s="30"/>
      <c r="I10" s="30">
        <v>1351</v>
      </c>
    </row>
    <row r="11" spans="7:9" ht="12.75">
      <c r="G11" s="66"/>
      <c r="H11" s="30"/>
      <c r="I11" s="30"/>
    </row>
    <row r="12" spans="1:9" ht="12.75">
      <c r="A12" s="2" t="s">
        <v>171</v>
      </c>
      <c r="G12" s="66">
        <v>-23795</v>
      </c>
      <c r="H12" s="30"/>
      <c r="I12" s="30">
        <v>-29335</v>
      </c>
    </row>
    <row r="14" spans="1:9" ht="12.75">
      <c r="A14" s="2" t="s">
        <v>172</v>
      </c>
      <c r="G14" s="40">
        <v>-2467</v>
      </c>
      <c r="I14" s="10">
        <v>25091</v>
      </c>
    </row>
    <row r="15" spans="7:9" ht="12.75">
      <c r="G15" s="95"/>
      <c r="H15" s="30"/>
      <c r="I15" s="28"/>
    </row>
    <row r="16" spans="1:9" ht="12.75">
      <c r="A16" s="1" t="s">
        <v>94</v>
      </c>
      <c r="G16" s="40">
        <f>SUM(G10:G15)</f>
        <v>-7903</v>
      </c>
      <c r="I16" s="40">
        <f>SUM(I10:I15)</f>
        <v>-2893</v>
      </c>
    </row>
    <row r="17" ht="12.75">
      <c r="I17" s="40"/>
    </row>
    <row r="18" spans="1:9" ht="12.75">
      <c r="A18" s="1" t="s">
        <v>95</v>
      </c>
      <c r="G18" s="40">
        <v>6448</v>
      </c>
      <c r="I18" s="10">
        <v>2711</v>
      </c>
    </row>
    <row r="20" spans="1:9" ht="12.75">
      <c r="A20" s="2" t="s">
        <v>178</v>
      </c>
      <c r="G20" s="40">
        <v>2218</v>
      </c>
      <c r="I20" s="10">
        <v>2400</v>
      </c>
    </row>
    <row r="22" spans="1:9" ht="13.5" thickBot="1">
      <c r="A22" s="2" t="s">
        <v>179</v>
      </c>
      <c r="G22" s="61">
        <f>SUM(G16:G21)</f>
        <v>763</v>
      </c>
      <c r="I22" s="61">
        <f>SUM(I16:I21)</f>
        <v>2218</v>
      </c>
    </row>
    <row r="23" ht="13.5" thickTop="1"/>
    <row r="25" ht="12.75">
      <c r="A25" s="2" t="s">
        <v>180</v>
      </c>
    </row>
    <row r="26" ht="12.75">
      <c r="A26" s="2"/>
    </row>
    <row r="27" spans="7:9" ht="26.25">
      <c r="G27" s="59" t="s">
        <v>220</v>
      </c>
      <c r="I27" s="59" t="s">
        <v>221</v>
      </c>
    </row>
    <row r="28" spans="7:9" ht="13.5" customHeight="1">
      <c r="G28" s="60" t="s">
        <v>23</v>
      </c>
      <c r="I28" s="26" t="s">
        <v>23</v>
      </c>
    </row>
    <row r="29" spans="7:9" ht="13.5" customHeight="1">
      <c r="G29" s="60"/>
      <c r="I29" s="26"/>
    </row>
    <row r="30" spans="1:9" ht="12.75" customHeight="1">
      <c r="A30" s="2" t="s">
        <v>79</v>
      </c>
      <c r="G30" s="40">
        <v>3634</v>
      </c>
      <c r="I30" s="10">
        <v>3871</v>
      </c>
    </row>
    <row r="31" spans="1:9" ht="13.5" customHeight="1">
      <c r="A31" s="2" t="s">
        <v>177</v>
      </c>
      <c r="B31" s="2"/>
      <c r="C31" s="2"/>
      <c r="D31" s="2"/>
      <c r="E31" s="2"/>
      <c r="F31" s="2"/>
      <c r="G31" s="130">
        <v>-2871</v>
      </c>
      <c r="I31" s="119">
        <v>-1653</v>
      </c>
    </row>
    <row r="32" spans="7:9" ht="13.5" thickBot="1">
      <c r="G32" s="61">
        <f>SUM(G30:G31)</f>
        <v>763</v>
      </c>
      <c r="I32" s="61">
        <f>SUM(I30:I31)</f>
        <v>2218</v>
      </c>
    </row>
    <row r="33" ht="13.5" thickTop="1"/>
    <row r="35" spans="1:13" ht="12.75">
      <c r="A35" s="49"/>
      <c r="B35" s="51"/>
      <c r="C35" s="50"/>
      <c r="D35" s="50"/>
      <c r="E35" s="50"/>
      <c r="F35" s="50"/>
      <c r="G35" s="62"/>
      <c r="H35" s="45"/>
      <c r="I35" s="45"/>
      <c r="J35" s="45"/>
      <c r="K35" s="45"/>
      <c r="L35" s="50"/>
      <c r="M35" s="50"/>
    </row>
    <row r="36" spans="1:11" ht="29.25" customHeight="1">
      <c r="A36" s="141" t="s">
        <v>195</v>
      </c>
      <c r="B36" s="142"/>
      <c r="C36" s="142"/>
      <c r="D36" s="142"/>
      <c r="E36" s="142"/>
      <c r="F36" s="142"/>
      <c r="G36" s="142"/>
      <c r="H36" s="142"/>
      <c r="I36" s="142"/>
      <c r="K36" s="1"/>
    </row>
    <row r="39" spans="4:9" ht="12.75">
      <c r="D39" s="8"/>
      <c r="E39" s="8"/>
      <c r="F39" s="8"/>
      <c r="G39" s="65"/>
      <c r="H39" s="58"/>
      <c r="I39" s="65"/>
    </row>
    <row r="40" spans="1:9" ht="12.75">
      <c r="A40" s="8"/>
      <c r="B40" s="8"/>
      <c r="C40" s="8"/>
      <c r="D40" s="8"/>
      <c r="E40" s="8"/>
      <c r="F40" s="8"/>
      <c r="G40" s="66"/>
      <c r="H40" s="30"/>
      <c r="I40" s="30"/>
    </row>
    <row r="41" spans="1:14" ht="12.75">
      <c r="A41" s="67"/>
      <c r="B41" s="8"/>
      <c r="C41" s="8"/>
      <c r="D41" s="8"/>
      <c r="E41" s="8"/>
      <c r="F41" s="8"/>
      <c r="G41" s="66"/>
      <c r="H41" s="30"/>
      <c r="I41" s="30"/>
      <c r="N41" s="2" t="s">
        <v>150</v>
      </c>
    </row>
    <row r="42" spans="1:9" ht="12.75">
      <c r="A42" s="67"/>
      <c r="B42" s="8"/>
      <c r="C42" s="8"/>
      <c r="D42" s="8"/>
      <c r="E42" s="8"/>
      <c r="F42" s="8"/>
      <c r="G42" s="66"/>
      <c r="H42" s="30"/>
      <c r="I42" s="30"/>
    </row>
    <row r="43" spans="1:9" ht="12.75">
      <c r="A43" s="67"/>
      <c r="B43" s="8"/>
      <c r="C43" s="8"/>
      <c r="D43" s="8"/>
      <c r="E43" s="8"/>
      <c r="F43" s="8"/>
      <c r="G43" s="66"/>
      <c r="H43" s="30"/>
      <c r="I43" s="30"/>
    </row>
    <row r="44" spans="1:9" ht="12.75">
      <c r="A44" s="8"/>
      <c r="B44" s="8"/>
      <c r="C44" s="8"/>
      <c r="D44" s="8"/>
      <c r="E44" s="8"/>
      <c r="F44" s="8"/>
      <c r="G44" s="66"/>
      <c r="H44" s="30"/>
      <c r="I44" s="30"/>
    </row>
  </sheetData>
  <mergeCells count="1">
    <mergeCell ref="A36:I36"/>
  </mergeCells>
  <printOptions/>
  <pageMargins left="0.75" right="0.75" top="0.75" bottom="1" header="0.52"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M169"/>
  <sheetViews>
    <sheetView tabSelected="1" zoomScale="120" zoomScaleNormal="120" zoomScaleSheetLayoutView="85" workbookViewId="0" topLeftCell="A1">
      <selection activeCell="B93" sqref="B93"/>
    </sheetView>
  </sheetViews>
  <sheetFormatPr defaultColWidth="9.140625" defaultRowHeight="12.75"/>
  <cols>
    <col min="1" max="1" width="4.421875" style="33" customWidth="1"/>
    <col min="2" max="2" width="8.8515625" style="12" customWidth="1"/>
    <col min="3" max="3" width="9.00390625" style="12" customWidth="1"/>
    <col min="4" max="4" width="9.140625" style="12" customWidth="1"/>
    <col min="5" max="5" width="10.8515625" style="12" customWidth="1"/>
    <col min="6" max="6" width="13.7109375" style="12" customWidth="1"/>
    <col min="7" max="7" width="12.140625" style="12" customWidth="1"/>
    <col min="8" max="8" width="13.7109375" style="12" customWidth="1"/>
    <col min="9" max="9" width="14.7109375" style="12" customWidth="1"/>
    <col min="10" max="10" width="15.00390625" style="12" customWidth="1"/>
    <col min="11" max="11" width="2.57421875" style="12" customWidth="1"/>
    <col min="12" max="12" width="12.00390625" style="12" bestFit="1" customWidth="1"/>
    <col min="13" max="13" width="9.421875" style="12" bestFit="1" customWidth="1"/>
    <col min="14" max="16384" width="9.140625" style="12" customWidth="1"/>
  </cols>
  <sheetData>
    <row r="1" ht="12.75">
      <c r="A1" s="120" t="str">
        <f>CCCFS!A1</f>
        <v>HYTEX INTEGRATED BERHAD</v>
      </c>
    </row>
    <row r="3" s="122" customFormat="1" ht="12.75">
      <c r="A3" s="121" t="str">
        <f>CCCFS!A3</f>
        <v>Quarterly report on results for the 4th quarter ended 31 March 2008. The figures have not been audited.</v>
      </c>
    </row>
    <row r="5" spans="1:2" ht="12.75">
      <c r="A5" s="123" t="s">
        <v>131</v>
      </c>
      <c r="B5" s="11" t="s">
        <v>132</v>
      </c>
    </row>
    <row r="7" spans="1:2" ht="12.75">
      <c r="A7" s="33" t="s">
        <v>31</v>
      </c>
      <c r="B7" s="11" t="s">
        <v>133</v>
      </c>
    </row>
    <row r="8" spans="2:10" ht="28.5" customHeight="1">
      <c r="B8" s="151" t="s">
        <v>134</v>
      </c>
      <c r="C8" s="146"/>
      <c r="D8" s="146"/>
      <c r="E8" s="146"/>
      <c r="F8" s="146"/>
      <c r="G8" s="146"/>
      <c r="H8" s="146"/>
      <c r="I8" s="146"/>
      <c r="J8" s="146"/>
    </row>
    <row r="9" ht="12.75">
      <c r="B9" s="11"/>
    </row>
    <row r="10" spans="2:10" ht="54" customHeight="1">
      <c r="B10" s="151" t="s">
        <v>190</v>
      </c>
      <c r="C10" s="151"/>
      <c r="D10" s="151"/>
      <c r="E10" s="151"/>
      <c r="F10" s="151"/>
      <c r="G10" s="151"/>
      <c r="H10" s="151"/>
      <c r="I10" s="151"/>
      <c r="J10" s="151"/>
    </row>
    <row r="11" spans="2:10" ht="12.75">
      <c r="B11" s="13"/>
      <c r="C11" s="13"/>
      <c r="D11" s="13"/>
      <c r="E11" s="13"/>
      <c r="F11" s="13"/>
      <c r="G11" s="13"/>
      <c r="H11" s="13"/>
      <c r="I11" s="13"/>
      <c r="J11" s="13"/>
    </row>
    <row r="12" spans="2:10" ht="12.75" customHeight="1">
      <c r="B12" s="43"/>
      <c r="C12" s="13"/>
      <c r="D12" s="13"/>
      <c r="E12" s="13"/>
      <c r="F12" s="13"/>
      <c r="G12" s="13"/>
      <c r="H12" s="13"/>
      <c r="I12" s="13"/>
      <c r="J12" s="13"/>
    </row>
    <row r="13" spans="1:10" ht="12.75" customHeight="1">
      <c r="A13" s="33" t="s">
        <v>32</v>
      </c>
      <c r="B13" s="68" t="s">
        <v>136</v>
      </c>
      <c r="C13" s="13"/>
      <c r="D13" s="13"/>
      <c r="E13" s="13"/>
      <c r="F13" s="13"/>
      <c r="G13" s="13"/>
      <c r="H13" s="13"/>
      <c r="I13" s="13"/>
      <c r="J13" s="13"/>
    </row>
    <row r="14" spans="2:10" ht="12.75" customHeight="1">
      <c r="B14" s="143" t="s">
        <v>191</v>
      </c>
      <c r="C14" s="143"/>
      <c r="D14" s="143"/>
      <c r="E14" s="143"/>
      <c r="F14" s="143"/>
      <c r="G14" s="143"/>
      <c r="H14" s="143"/>
      <c r="I14" s="143"/>
      <c r="J14" s="143"/>
    </row>
    <row r="15" spans="2:10" ht="12.75" customHeight="1">
      <c r="B15" s="13"/>
      <c r="C15" s="13"/>
      <c r="D15" s="13"/>
      <c r="E15" s="13"/>
      <c r="F15" s="13"/>
      <c r="G15" s="13"/>
      <c r="H15" s="13"/>
      <c r="I15" s="13"/>
      <c r="J15" s="13"/>
    </row>
    <row r="16" spans="1:10" ht="15" customHeight="1">
      <c r="A16" s="33" t="s">
        <v>33</v>
      </c>
      <c r="B16" s="68" t="s">
        <v>137</v>
      </c>
      <c r="C16" s="118"/>
      <c r="D16" s="118"/>
      <c r="E16" s="118"/>
      <c r="F16" s="118"/>
      <c r="G16" s="13"/>
      <c r="H16" s="13"/>
      <c r="I16" s="13"/>
      <c r="J16" s="13"/>
    </row>
    <row r="17" spans="2:10" ht="15" customHeight="1">
      <c r="B17" s="43" t="s">
        <v>168</v>
      </c>
      <c r="C17" s="13"/>
      <c r="D17" s="13"/>
      <c r="E17" s="13"/>
      <c r="F17" s="13"/>
      <c r="G17" s="13"/>
      <c r="H17" s="13"/>
      <c r="I17" s="13"/>
      <c r="J17" s="13"/>
    </row>
    <row r="18" spans="2:12" ht="26.25">
      <c r="B18" s="13"/>
      <c r="C18" s="13"/>
      <c r="D18" s="13"/>
      <c r="E18" s="35" t="s">
        <v>90</v>
      </c>
      <c r="F18" s="35" t="s">
        <v>88</v>
      </c>
      <c r="G18" s="35" t="s">
        <v>91</v>
      </c>
      <c r="H18" s="76" t="s">
        <v>89</v>
      </c>
      <c r="I18" s="35" t="s">
        <v>92</v>
      </c>
      <c r="J18" s="76" t="s">
        <v>169</v>
      </c>
      <c r="K18" s="13"/>
      <c r="L18" s="13"/>
    </row>
    <row r="19" spans="1:10" ht="15" customHeight="1">
      <c r="A19" s="72"/>
      <c r="B19" s="85"/>
      <c r="C19" s="85"/>
      <c r="D19" s="85"/>
      <c r="E19" s="71" t="s">
        <v>23</v>
      </c>
      <c r="F19" s="71" t="s">
        <v>23</v>
      </c>
      <c r="G19" s="71" t="s">
        <v>23</v>
      </c>
      <c r="H19" s="71" t="s">
        <v>23</v>
      </c>
      <c r="I19" s="71" t="s">
        <v>23</v>
      </c>
      <c r="J19" s="71" t="s">
        <v>23</v>
      </c>
    </row>
    <row r="20" spans="1:10" ht="15" customHeight="1">
      <c r="A20" s="72"/>
      <c r="B20" s="85"/>
      <c r="C20" s="85"/>
      <c r="D20" s="85"/>
      <c r="E20" s="124"/>
      <c r="F20" s="124"/>
      <c r="G20" s="124"/>
      <c r="H20" s="124"/>
      <c r="I20" s="124"/>
      <c r="J20" s="113"/>
    </row>
    <row r="21" spans="1:10" ht="12.75">
      <c r="A21" s="72"/>
      <c r="B21" s="86" t="s">
        <v>87</v>
      </c>
      <c r="C21" s="85"/>
      <c r="D21" s="85"/>
      <c r="E21" s="75">
        <v>107</v>
      </c>
      <c r="F21" s="58">
        <v>80201</v>
      </c>
      <c r="G21" s="58">
        <v>81520</v>
      </c>
      <c r="H21" s="58">
        <v>0</v>
      </c>
      <c r="I21" s="58">
        <v>-9849</v>
      </c>
      <c r="J21" s="96">
        <f>SUM(E21:I21)</f>
        <v>151979</v>
      </c>
    </row>
    <row r="22" spans="1:10" ht="14.25" customHeight="1">
      <c r="A22" s="72"/>
      <c r="B22" s="85"/>
      <c r="C22" s="85"/>
      <c r="D22" s="85"/>
      <c r="E22" s="75"/>
      <c r="F22" s="87"/>
      <c r="G22" s="87"/>
      <c r="H22" s="58"/>
      <c r="I22" s="87"/>
      <c r="J22" s="97"/>
    </row>
    <row r="23" spans="1:13" ht="15.75" customHeight="1">
      <c r="A23" s="72"/>
      <c r="B23" s="86" t="s">
        <v>170</v>
      </c>
      <c r="C23" s="85"/>
      <c r="D23" s="85"/>
      <c r="E23" s="88">
        <v>-770</v>
      </c>
      <c r="F23" s="21">
        <v>15041</v>
      </c>
      <c r="G23" s="21">
        <v>11177</v>
      </c>
      <c r="H23" s="58">
        <v>0</v>
      </c>
      <c r="I23" s="21">
        <v>1507</v>
      </c>
      <c r="J23" s="96">
        <f>SUM(E23:I23)</f>
        <v>26955</v>
      </c>
      <c r="K23" s="89"/>
      <c r="L23" s="21"/>
      <c r="M23" s="89"/>
    </row>
    <row r="24" spans="1:13" ht="15.75" customHeight="1">
      <c r="A24" s="72"/>
      <c r="B24" s="86" t="s">
        <v>89</v>
      </c>
      <c r="C24" s="85"/>
      <c r="D24" s="85"/>
      <c r="E24" s="88"/>
      <c r="F24" s="88"/>
      <c r="G24" s="88"/>
      <c r="H24" s="58"/>
      <c r="I24" s="88"/>
      <c r="J24" s="21">
        <v>-26292</v>
      </c>
      <c r="K24" s="89"/>
      <c r="L24" s="89"/>
      <c r="M24" s="89"/>
    </row>
    <row r="25" spans="1:13" ht="15.75" customHeight="1" thickBot="1">
      <c r="A25" s="72"/>
      <c r="B25" s="85"/>
      <c r="C25" s="85"/>
      <c r="D25" s="85"/>
      <c r="E25" s="88"/>
      <c r="F25" s="88"/>
      <c r="G25" s="88"/>
      <c r="H25" s="58"/>
      <c r="I25" s="88"/>
      <c r="J25" s="114">
        <f>SUM(J23:J24)</f>
        <v>663</v>
      </c>
      <c r="K25" s="89"/>
      <c r="L25" s="89"/>
      <c r="M25" s="89"/>
    </row>
    <row r="26" spans="1:13" ht="15.75" customHeight="1" thickTop="1">
      <c r="A26" s="72"/>
      <c r="B26" s="86"/>
      <c r="C26" s="85"/>
      <c r="D26" s="85"/>
      <c r="E26" s="88"/>
      <c r="F26" s="21"/>
      <c r="G26" s="21"/>
      <c r="H26" s="58"/>
      <c r="I26" s="21"/>
      <c r="J26" s="21"/>
      <c r="K26" s="89"/>
      <c r="L26" s="21"/>
      <c r="M26" s="89"/>
    </row>
    <row r="27" spans="1:13" ht="15.75" customHeight="1">
      <c r="A27" s="72" t="s">
        <v>34</v>
      </c>
      <c r="B27" s="11" t="s">
        <v>138</v>
      </c>
      <c r="K27" s="89"/>
      <c r="L27" s="21"/>
      <c r="M27" s="89"/>
    </row>
    <row r="28" spans="1:13" ht="29.25" customHeight="1">
      <c r="A28" s="72"/>
      <c r="B28" s="143" t="s">
        <v>223</v>
      </c>
      <c r="C28" s="143"/>
      <c r="D28" s="143"/>
      <c r="E28" s="143"/>
      <c r="F28" s="143"/>
      <c r="G28" s="143"/>
      <c r="H28" s="143"/>
      <c r="I28" s="143"/>
      <c r="J28" s="143"/>
      <c r="K28" s="89"/>
      <c r="L28" s="21"/>
      <c r="M28" s="89"/>
    </row>
    <row r="29" spans="2:10" ht="12.75" customHeight="1">
      <c r="B29" s="13"/>
      <c r="C29" s="13"/>
      <c r="D29" s="13"/>
      <c r="E29" s="13"/>
      <c r="F29" s="13"/>
      <c r="G29" s="13"/>
      <c r="H29" s="13"/>
      <c r="I29" s="13"/>
      <c r="J29" s="13"/>
    </row>
    <row r="30" spans="1:10" ht="12.75" customHeight="1">
      <c r="A30" s="33" t="s">
        <v>35</v>
      </c>
      <c r="B30" s="68" t="s">
        <v>139</v>
      </c>
      <c r="C30" s="13"/>
      <c r="D30" s="13"/>
      <c r="E30" s="13"/>
      <c r="F30" s="13"/>
      <c r="G30" s="13"/>
      <c r="H30" s="13"/>
      <c r="I30" s="13"/>
      <c r="J30" s="13"/>
    </row>
    <row r="31" spans="2:10" ht="12.75" customHeight="1">
      <c r="B31" s="143" t="s">
        <v>140</v>
      </c>
      <c r="C31" s="143"/>
      <c r="D31" s="143"/>
      <c r="E31" s="143"/>
      <c r="F31" s="143"/>
      <c r="G31" s="143"/>
      <c r="H31" s="143"/>
      <c r="I31" s="143"/>
      <c r="J31" s="143"/>
    </row>
    <row r="32" spans="2:10" ht="12.75" customHeight="1">
      <c r="B32" s="13"/>
      <c r="C32" s="13"/>
      <c r="D32" s="13"/>
      <c r="E32" s="13"/>
      <c r="F32" s="13"/>
      <c r="G32" s="13"/>
      <c r="H32" s="13"/>
      <c r="I32" s="13"/>
      <c r="J32" s="13"/>
    </row>
    <row r="33" spans="1:10" ht="12.75" customHeight="1">
      <c r="A33" s="33" t="s">
        <v>36</v>
      </c>
      <c r="B33" s="68" t="s">
        <v>22</v>
      </c>
      <c r="C33" s="13"/>
      <c r="D33" s="13"/>
      <c r="E33" s="13"/>
      <c r="F33" s="13"/>
      <c r="G33" s="13"/>
      <c r="H33" s="13"/>
      <c r="I33" s="13"/>
      <c r="J33" s="13"/>
    </row>
    <row r="34" spans="2:10" ht="36.75" customHeight="1">
      <c r="B34" s="143" t="s">
        <v>119</v>
      </c>
      <c r="C34" s="143"/>
      <c r="D34" s="143"/>
      <c r="E34" s="143"/>
      <c r="F34" s="143"/>
      <c r="G34" s="143"/>
      <c r="H34" s="143"/>
      <c r="I34" s="143"/>
      <c r="J34" s="143"/>
    </row>
    <row r="35" spans="2:10" ht="10.5" customHeight="1">
      <c r="B35" s="13"/>
      <c r="C35" s="13"/>
      <c r="D35" s="13"/>
      <c r="E35" s="13"/>
      <c r="F35" s="13"/>
      <c r="G35" s="13"/>
      <c r="H35" s="13"/>
      <c r="I35" s="13"/>
      <c r="J35" s="13"/>
    </row>
    <row r="36" spans="2:10" ht="24.75" customHeight="1">
      <c r="B36" s="145" t="s">
        <v>70</v>
      </c>
      <c r="C36" s="145"/>
      <c r="D36" s="145"/>
      <c r="E36" s="145"/>
      <c r="F36" s="145"/>
      <c r="G36" s="145"/>
      <c r="H36" s="145"/>
      <c r="I36" s="145"/>
      <c r="J36" s="145"/>
    </row>
    <row r="38" spans="1:10" ht="13.5" customHeight="1">
      <c r="A38" s="33" t="s">
        <v>37</v>
      </c>
      <c r="B38" s="152" t="s">
        <v>98</v>
      </c>
      <c r="C38" s="152"/>
      <c r="D38" s="152"/>
      <c r="E38" s="152"/>
      <c r="F38" s="152"/>
      <c r="G38" s="152"/>
      <c r="H38" s="152"/>
      <c r="I38" s="152"/>
      <c r="J38" s="152"/>
    </row>
    <row r="39" spans="2:10" ht="24.75" customHeight="1">
      <c r="B39" s="143" t="s">
        <v>202</v>
      </c>
      <c r="C39" s="143"/>
      <c r="D39" s="143"/>
      <c r="E39" s="143"/>
      <c r="F39" s="143"/>
      <c r="G39" s="143"/>
      <c r="H39" s="143"/>
      <c r="I39" s="143"/>
      <c r="J39" s="143"/>
    </row>
    <row r="40" spans="2:10" ht="15" customHeight="1">
      <c r="B40" s="13"/>
      <c r="C40" s="13"/>
      <c r="D40" s="13"/>
      <c r="E40" s="13"/>
      <c r="F40" s="13"/>
      <c r="G40" s="13"/>
      <c r="H40" s="13"/>
      <c r="I40" s="13"/>
      <c r="J40" s="13"/>
    </row>
    <row r="41" spans="1:10" ht="15" customHeight="1">
      <c r="A41" s="33" t="s">
        <v>38</v>
      </c>
      <c r="B41" s="68" t="s">
        <v>40</v>
      </c>
      <c r="C41" s="13"/>
      <c r="D41" s="13"/>
      <c r="E41" s="13"/>
      <c r="F41" s="13"/>
      <c r="G41" s="13"/>
      <c r="H41" s="13"/>
      <c r="I41" s="13"/>
      <c r="J41" s="13"/>
    </row>
    <row r="42" spans="2:10" ht="36" customHeight="1">
      <c r="B42" s="143" t="s">
        <v>192</v>
      </c>
      <c r="C42" s="143"/>
      <c r="D42" s="143"/>
      <c r="E42" s="143"/>
      <c r="F42" s="143"/>
      <c r="G42" s="143"/>
      <c r="H42" s="143"/>
      <c r="I42" s="143"/>
      <c r="J42" s="143"/>
    </row>
    <row r="43" spans="2:10" ht="15" customHeight="1">
      <c r="B43" s="13"/>
      <c r="C43" s="13"/>
      <c r="D43" s="13"/>
      <c r="E43" s="13"/>
      <c r="F43" s="13"/>
      <c r="G43" s="13"/>
      <c r="H43" s="13"/>
      <c r="I43" s="13"/>
      <c r="J43" s="13"/>
    </row>
    <row r="44" spans="1:10" ht="15" customHeight="1">
      <c r="A44" s="33" t="s">
        <v>39</v>
      </c>
      <c r="B44" s="68" t="s">
        <v>141</v>
      </c>
      <c r="C44" s="13"/>
      <c r="D44" s="13"/>
      <c r="E44" s="13"/>
      <c r="F44" s="13"/>
      <c r="G44" s="13"/>
      <c r="H44" s="13"/>
      <c r="I44" s="13"/>
      <c r="J44" s="13"/>
    </row>
    <row r="45" spans="2:10" ht="29.25" customHeight="1">
      <c r="B45" s="143" t="s">
        <v>198</v>
      </c>
      <c r="C45" s="143"/>
      <c r="D45" s="143"/>
      <c r="E45" s="143"/>
      <c r="F45" s="143"/>
      <c r="G45" s="143"/>
      <c r="H45" s="143"/>
      <c r="I45" s="143"/>
      <c r="J45" s="143"/>
    </row>
    <row r="46" spans="2:10" ht="12.75">
      <c r="B46" s="13"/>
      <c r="C46" s="13"/>
      <c r="D46" s="13"/>
      <c r="E46" s="13"/>
      <c r="F46" s="13"/>
      <c r="G46" s="13"/>
      <c r="H46" s="13"/>
      <c r="I46" s="13"/>
      <c r="J46" s="13"/>
    </row>
    <row r="47" spans="2:10" ht="13.5" customHeight="1">
      <c r="B47" s="13"/>
      <c r="C47" s="13"/>
      <c r="D47" s="13"/>
      <c r="E47" s="13"/>
      <c r="F47" s="13"/>
      <c r="G47" s="13"/>
      <c r="H47" s="13"/>
      <c r="I47" s="13"/>
      <c r="J47" s="71" t="s">
        <v>23</v>
      </c>
    </row>
    <row r="48" spans="2:10" ht="12.75">
      <c r="B48" s="13"/>
      <c r="C48" s="13"/>
      <c r="D48" s="13"/>
      <c r="E48" s="13"/>
      <c r="F48" s="13"/>
      <c r="G48" s="13"/>
      <c r="H48" s="13"/>
      <c r="I48" s="13"/>
      <c r="J48" s="13"/>
    </row>
    <row r="49" spans="2:10" ht="18" customHeight="1">
      <c r="B49" s="146" t="s">
        <v>193</v>
      </c>
      <c r="C49" s="146"/>
      <c r="D49" s="146"/>
      <c r="E49" s="146"/>
      <c r="F49" s="146"/>
      <c r="G49" s="13"/>
      <c r="H49" s="13"/>
      <c r="I49" s="13"/>
      <c r="J49" s="94">
        <v>86000</v>
      </c>
    </row>
    <row r="50" spans="2:10" ht="18" customHeight="1">
      <c r="B50" s="146" t="s">
        <v>126</v>
      </c>
      <c r="C50" s="146"/>
      <c r="D50" s="146"/>
      <c r="E50" s="146"/>
      <c r="F50" s="146"/>
      <c r="G50" s="13"/>
      <c r="H50" s="13"/>
      <c r="I50" s="13"/>
      <c r="J50" s="94">
        <v>0</v>
      </c>
    </row>
    <row r="51" spans="2:10" ht="17.25" customHeight="1">
      <c r="B51" s="146" t="s">
        <v>186</v>
      </c>
      <c r="C51" s="146"/>
      <c r="D51" s="146"/>
      <c r="E51" s="146"/>
      <c r="F51" s="146"/>
      <c r="G51" s="13"/>
      <c r="H51" s="13"/>
      <c r="I51" s="13"/>
      <c r="J51" s="125">
        <v>0</v>
      </c>
    </row>
    <row r="52" spans="2:10" ht="17.25" customHeight="1" thickBot="1">
      <c r="B52" s="146" t="s">
        <v>206</v>
      </c>
      <c r="C52" s="146"/>
      <c r="D52" s="146"/>
      <c r="E52" s="146"/>
      <c r="F52" s="146"/>
      <c r="G52" s="13"/>
      <c r="H52" s="13"/>
      <c r="I52" s="13"/>
      <c r="J52" s="100">
        <f>SUM(J49:J51)</f>
        <v>86000</v>
      </c>
    </row>
    <row r="53" spans="2:10" ht="18" customHeight="1" thickTop="1">
      <c r="B53" s="57"/>
      <c r="C53" s="57"/>
      <c r="D53" s="57"/>
      <c r="E53" s="57"/>
      <c r="F53" s="57"/>
      <c r="G53" s="57"/>
      <c r="H53" s="57"/>
      <c r="I53" s="13"/>
      <c r="J53" s="75"/>
    </row>
    <row r="54" spans="2:10" ht="54.75" customHeight="1">
      <c r="B54" s="154" t="s">
        <v>173</v>
      </c>
      <c r="C54" s="154"/>
      <c r="D54" s="154"/>
      <c r="E54" s="154"/>
      <c r="F54" s="154"/>
      <c r="G54" s="154"/>
      <c r="H54" s="154"/>
      <c r="I54" s="154"/>
      <c r="J54" s="154"/>
    </row>
    <row r="55" spans="2:10" ht="12.75">
      <c r="B55" s="13"/>
      <c r="C55" s="13"/>
      <c r="D55" s="13"/>
      <c r="E55" s="13"/>
      <c r="F55" s="13"/>
      <c r="G55" s="13"/>
      <c r="H55" s="13"/>
      <c r="I55" s="13"/>
      <c r="J55" s="13"/>
    </row>
    <row r="56" spans="1:10" ht="15" customHeight="1">
      <c r="A56" s="33" t="s">
        <v>41</v>
      </c>
      <c r="B56" s="68" t="s">
        <v>142</v>
      </c>
      <c r="C56" s="13"/>
      <c r="D56" s="13"/>
      <c r="E56" s="13"/>
      <c r="F56" s="13"/>
      <c r="G56" s="13"/>
      <c r="H56" s="13"/>
      <c r="I56" s="13"/>
      <c r="J56" s="13"/>
    </row>
    <row r="57" spans="2:10" ht="15" customHeight="1">
      <c r="B57" s="143" t="s">
        <v>151</v>
      </c>
      <c r="C57" s="143"/>
      <c r="D57" s="143"/>
      <c r="E57" s="143"/>
      <c r="F57" s="143"/>
      <c r="G57" s="143"/>
      <c r="H57" s="143"/>
      <c r="I57" s="143"/>
      <c r="J57" s="143"/>
    </row>
    <row r="58" spans="2:10" ht="15" customHeight="1">
      <c r="B58" s="43"/>
      <c r="C58" s="13"/>
      <c r="D58" s="13"/>
      <c r="E58" s="13"/>
      <c r="F58" s="13"/>
      <c r="G58" s="13"/>
      <c r="H58" s="13"/>
      <c r="I58" s="13"/>
      <c r="J58" s="13"/>
    </row>
    <row r="59" spans="1:10" ht="15" customHeight="1">
      <c r="A59" s="33" t="s">
        <v>42</v>
      </c>
      <c r="B59" s="68" t="s">
        <v>144</v>
      </c>
      <c r="C59" s="13"/>
      <c r="D59" s="13"/>
      <c r="E59" s="13"/>
      <c r="F59" s="13"/>
      <c r="G59" s="13"/>
      <c r="H59" s="13"/>
      <c r="I59" s="13"/>
      <c r="J59" s="13"/>
    </row>
    <row r="60" spans="2:10" ht="15" customHeight="1">
      <c r="B60" s="73" t="s">
        <v>166</v>
      </c>
      <c r="C60" s="13"/>
      <c r="D60" s="13"/>
      <c r="E60" s="13"/>
      <c r="F60" s="13"/>
      <c r="G60" s="13"/>
      <c r="H60" s="13"/>
      <c r="I60" s="13"/>
      <c r="J60" s="13"/>
    </row>
    <row r="61" spans="2:10" ht="15" customHeight="1">
      <c r="B61" s="43"/>
      <c r="C61" s="13"/>
      <c r="D61" s="13"/>
      <c r="E61" s="13"/>
      <c r="F61" s="13"/>
      <c r="G61" s="13"/>
      <c r="H61" s="13"/>
      <c r="I61" s="13"/>
      <c r="J61" s="13"/>
    </row>
    <row r="62" spans="1:10" ht="15" customHeight="1">
      <c r="A62" s="33" t="s">
        <v>43</v>
      </c>
      <c r="B62" s="68" t="s">
        <v>146</v>
      </c>
      <c r="C62" s="13"/>
      <c r="D62" s="13"/>
      <c r="E62" s="13"/>
      <c r="F62" s="13"/>
      <c r="G62" s="13"/>
      <c r="H62" s="13"/>
      <c r="I62" s="13"/>
      <c r="J62" s="13"/>
    </row>
    <row r="63" spans="2:10" ht="15" customHeight="1">
      <c r="B63" s="73" t="s">
        <v>207</v>
      </c>
      <c r="C63" s="13"/>
      <c r="D63" s="13"/>
      <c r="E63" s="13"/>
      <c r="F63" s="13"/>
      <c r="G63" s="13"/>
      <c r="H63" s="13"/>
      <c r="I63" s="13"/>
      <c r="J63" s="13"/>
    </row>
    <row r="64" spans="2:10" ht="15" customHeight="1">
      <c r="B64" s="68"/>
      <c r="C64" s="13"/>
      <c r="D64" s="13"/>
      <c r="E64" s="13"/>
      <c r="F64" s="13"/>
      <c r="G64" s="13"/>
      <c r="H64" s="13"/>
      <c r="I64" s="13"/>
      <c r="J64" s="76" t="s">
        <v>23</v>
      </c>
    </row>
    <row r="65" spans="2:10" ht="15" customHeight="1">
      <c r="B65" s="68"/>
      <c r="C65" s="13"/>
      <c r="D65" s="13"/>
      <c r="E65" s="13"/>
      <c r="F65" s="13"/>
      <c r="G65" s="13"/>
      <c r="H65" s="13"/>
      <c r="I65" s="13"/>
      <c r="J65" s="76"/>
    </row>
    <row r="66" spans="2:10" ht="15" customHeight="1">
      <c r="B66" s="73" t="s">
        <v>176</v>
      </c>
      <c r="C66" s="13"/>
      <c r="D66" s="13"/>
      <c r="E66" s="13"/>
      <c r="F66" s="13"/>
      <c r="G66" s="13"/>
      <c r="H66" s="13"/>
      <c r="I66" s="13"/>
      <c r="J66" s="94">
        <v>5093</v>
      </c>
    </row>
    <row r="67" spans="2:10" ht="15" customHeight="1">
      <c r="B67" s="73" t="s">
        <v>174</v>
      </c>
      <c r="C67" s="13"/>
      <c r="D67" s="13"/>
      <c r="E67" s="13"/>
      <c r="F67" s="13"/>
      <c r="G67" s="13"/>
      <c r="H67" s="13"/>
      <c r="I67" s="13"/>
      <c r="J67" s="94">
        <v>12821</v>
      </c>
    </row>
    <row r="68" spans="2:10" ht="15" customHeight="1">
      <c r="B68" s="73" t="s">
        <v>175</v>
      </c>
      <c r="C68" s="13"/>
      <c r="D68" s="13"/>
      <c r="E68" s="13"/>
      <c r="F68" s="13"/>
      <c r="G68" s="13"/>
      <c r="H68" s="13"/>
      <c r="I68" s="13"/>
      <c r="J68" s="94">
        <v>5909</v>
      </c>
    </row>
    <row r="69" spans="2:10" ht="15" customHeight="1" thickBot="1">
      <c r="B69" s="73"/>
      <c r="C69" s="13"/>
      <c r="D69" s="13"/>
      <c r="E69" s="13"/>
      <c r="F69" s="13"/>
      <c r="G69" s="13"/>
      <c r="H69" s="13"/>
      <c r="I69" s="13"/>
      <c r="J69" s="100">
        <f>SUM(J66:J68)</f>
        <v>23823</v>
      </c>
    </row>
    <row r="70" spans="2:10" ht="15" customHeight="1" thickTop="1">
      <c r="B70" s="73"/>
      <c r="C70" s="13"/>
      <c r="D70" s="13"/>
      <c r="E70" s="13"/>
      <c r="F70" s="13"/>
      <c r="G70" s="13"/>
      <c r="H70" s="13"/>
      <c r="I70" s="13"/>
      <c r="J70" s="13"/>
    </row>
    <row r="71" spans="1:10" ht="15" customHeight="1">
      <c r="A71" s="33" t="s">
        <v>143</v>
      </c>
      <c r="B71" s="68" t="s">
        <v>44</v>
      </c>
      <c r="C71" s="13"/>
      <c r="D71" s="13"/>
      <c r="E71" s="13"/>
      <c r="F71" s="13"/>
      <c r="G71" s="13"/>
      <c r="H71" s="13"/>
      <c r="I71" s="13"/>
      <c r="J71" s="13"/>
    </row>
    <row r="72" spans="2:10" ht="31.5" customHeight="1">
      <c r="B72" s="146" t="s">
        <v>208</v>
      </c>
      <c r="C72" s="146"/>
      <c r="D72" s="146"/>
      <c r="E72" s="146"/>
      <c r="F72" s="146"/>
      <c r="G72" s="146"/>
      <c r="H72" s="146"/>
      <c r="I72" s="146"/>
      <c r="J72" s="146"/>
    </row>
    <row r="73" spans="2:10" ht="15" customHeight="1">
      <c r="B73" s="13"/>
      <c r="C73" s="13"/>
      <c r="D73" s="13"/>
      <c r="E73" s="13"/>
      <c r="F73" s="13"/>
      <c r="G73" s="13"/>
      <c r="H73" s="13"/>
      <c r="I73" s="13"/>
      <c r="J73" s="35" t="s">
        <v>23</v>
      </c>
    </row>
    <row r="74" spans="2:10" ht="15" customHeight="1">
      <c r="B74" s="13"/>
      <c r="C74" s="13"/>
      <c r="D74" s="13"/>
      <c r="E74" s="13"/>
      <c r="F74" s="13"/>
      <c r="G74" s="13"/>
      <c r="H74" s="13"/>
      <c r="I74" s="13"/>
      <c r="J74" s="13"/>
    </row>
    <row r="75" spans="2:10" ht="15" customHeight="1">
      <c r="B75" s="146" t="s">
        <v>102</v>
      </c>
      <c r="C75" s="146"/>
      <c r="D75" s="146"/>
      <c r="E75" s="146"/>
      <c r="F75" s="146"/>
      <c r="G75" s="146"/>
      <c r="I75" s="57"/>
      <c r="J75" s="45">
        <v>2177</v>
      </c>
    </row>
    <row r="76" spans="2:10" ht="15" customHeight="1">
      <c r="B76" s="146" t="s">
        <v>116</v>
      </c>
      <c r="C76" s="146"/>
      <c r="D76" s="146"/>
      <c r="E76" s="146"/>
      <c r="F76" s="146"/>
      <c r="G76" s="146"/>
      <c r="H76" s="57"/>
      <c r="I76" s="57"/>
      <c r="J76" s="45">
        <v>86939</v>
      </c>
    </row>
    <row r="77" spans="2:10" ht="15" customHeight="1" thickBot="1">
      <c r="B77" s="57"/>
      <c r="C77" s="57"/>
      <c r="D77" s="57"/>
      <c r="E77" s="57"/>
      <c r="F77" s="57"/>
      <c r="G77" s="57"/>
      <c r="H77" s="57"/>
      <c r="I77" s="57"/>
      <c r="J77" s="105">
        <f>SUM(J75:J76)</f>
        <v>89116</v>
      </c>
    </row>
    <row r="78" ht="12.75" customHeight="1" thickTop="1"/>
    <row r="79" spans="1:2" ht="12.75" customHeight="1">
      <c r="A79" s="33" t="s">
        <v>145</v>
      </c>
      <c r="B79" s="11" t="s">
        <v>181</v>
      </c>
    </row>
    <row r="80" ht="12.75" customHeight="1">
      <c r="B80" s="12" t="s">
        <v>209</v>
      </c>
    </row>
    <row r="81" ht="12.75" customHeight="1">
      <c r="B81" s="12" t="s">
        <v>187</v>
      </c>
    </row>
    <row r="82" ht="12.75" customHeight="1"/>
    <row r="83" spans="1:2" ht="12.75" customHeight="1">
      <c r="A83" s="33" t="s">
        <v>147</v>
      </c>
      <c r="B83" s="11" t="s">
        <v>135</v>
      </c>
    </row>
    <row r="84" ht="12.75" customHeight="1">
      <c r="B84" s="12" t="s">
        <v>218</v>
      </c>
    </row>
    <row r="85" ht="12.75" customHeight="1"/>
    <row r="86" spans="2:10" ht="10.5" customHeight="1">
      <c r="B86" s="43"/>
      <c r="C86" s="13"/>
      <c r="D86" s="13"/>
      <c r="E86" s="13"/>
      <c r="F86" s="13"/>
      <c r="G86" s="13"/>
      <c r="H86" s="13"/>
      <c r="I86" s="13"/>
      <c r="J86" s="13"/>
    </row>
    <row r="87" spans="1:10" ht="27.75" customHeight="1">
      <c r="A87" s="126" t="s">
        <v>148</v>
      </c>
      <c r="B87" s="153" t="s">
        <v>149</v>
      </c>
      <c r="C87" s="153"/>
      <c r="D87" s="153"/>
      <c r="E87" s="153"/>
      <c r="F87" s="153"/>
      <c r="G87" s="153"/>
      <c r="H87" s="153"/>
      <c r="I87" s="153"/>
      <c r="J87" s="153"/>
    </row>
    <row r="88" spans="1:10" s="64" customFormat="1" ht="15" customHeight="1">
      <c r="A88" s="63"/>
      <c r="B88" s="73"/>
      <c r="C88" s="34"/>
      <c r="D88" s="34"/>
      <c r="E88" s="34"/>
      <c r="F88" s="34"/>
      <c r="G88" s="34"/>
      <c r="H88" s="34"/>
      <c r="I88" s="34"/>
      <c r="J88" s="34"/>
    </row>
    <row r="89" spans="1:10" s="64" customFormat="1" ht="15" customHeight="1">
      <c r="A89" s="63" t="s">
        <v>45</v>
      </c>
      <c r="B89" s="68" t="s">
        <v>152</v>
      </c>
      <c r="C89" s="34"/>
      <c r="D89" s="34"/>
      <c r="E89" s="34"/>
      <c r="F89" s="34"/>
      <c r="G89" s="34"/>
      <c r="H89" s="34"/>
      <c r="I89" s="34"/>
      <c r="J89" s="34"/>
    </row>
    <row r="90" spans="1:10" s="64" customFormat="1" ht="61.5" customHeight="1">
      <c r="A90" s="63"/>
      <c r="B90" s="145" t="s">
        <v>229</v>
      </c>
      <c r="C90" s="145"/>
      <c r="D90" s="145"/>
      <c r="E90" s="145"/>
      <c r="F90" s="145"/>
      <c r="G90" s="145"/>
      <c r="H90" s="145"/>
      <c r="I90" s="145"/>
      <c r="J90" s="145"/>
    </row>
    <row r="91" spans="1:10" s="64" customFormat="1" ht="14.25" customHeight="1">
      <c r="A91" s="63"/>
      <c r="B91" s="34"/>
      <c r="C91" s="34"/>
      <c r="D91" s="34"/>
      <c r="E91" s="34"/>
      <c r="F91" s="34"/>
      <c r="G91" s="34"/>
      <c r="H91" s="34"/>
      <c r="I91" s="34"/>
      <c r="J91" s="34"/>
    </row>
    <row r="92" spans="1:10" s="64" customFormat="1" ht="80.25" customHeight="1">
      <c r="A92" s="63"/>
      <c r="B92" s="145" t="s">
        <v>235</v>
      </c>
      <c r="C92" s="145"/>
      <c r="D92" s="145"/>
      <c r="E92" s="145"/>
      <c r="F92" s="145"/>
      <c r="G92" s="145"/>
      <c r="H92" s="145"/>
      <c r="I92" s="145"/>
      <c r="J92" s="145"/>
    </row>
    <row r="93" spans="1:10" s="64" customFormat="1" ht="12.75" customHeight="1">
      <c r="A93" s="63"/>
      <c r="B93" s="34"/>
      <c r="C93" s="34"/>
      <c r="D93" s="34"/>
      <c r="E93" s="34"/>
      <c r="F93" s="34"/>
      <c r="G93" s="34"/>
      <c r="H93" s="34"/>
      <c r="I93" s="34"/>
      <c r="J93" s="34"/>
    </row>
    <row r="94" spans="1:10" s="64" customFormat="1" ht="15" customHeight="1">
      <c r="A94" s="63" t="s">
        <v>46</v>
      </c>
      <c r="B94" s="68" t="s">
        <v>117</v>
      </c>
      <c r="C94" s="34"/>
      <c r="D94" s="34"/>
      <c r="E94" s="34"/>
      <c r="F94" s="34"/>
      <c r="G94" s="34"/>
      <c r="H94" s="34"/>
      <c r="I94" s="34"/>
      <c r="J94" s="34"/>
    </row>
    <row r="95" spans="1:10" s="64" customFormat="1" ht="26.25" customHeight="1">
      <c r="A95" s="63"/>
      <c r="B95" s="145" t="s">
        <v>233</v>
      </c>
      <c r="C95" s="145"/>
      <c r="D95" s="145"/>
      <c r="E95" s="145"/>
      <c r="F95" s="145"/>
      <c r="G95" s="145"/>
      <c r="H95" s="145"/>
      <c r="I95" s="145"/>
      <c r="J95" s="145"/>
    </row>
    <row r="96" spans="1:10" s="64" customFormat="1" ht="11.25" customHeight="1">
      <c r="A96" s="63"/>
      <c r="B96" s="73"/>
      <c r="C96" s="73"/>
      <c r="D96" s="73"/>
      <c r="E96" s="73"/>
      <c r="F96" s="73"/>
      <c r="G96" s="73"/>
      <c r="H96" s="73"/>
      <c r="I96" s="73"/>
      <c r="J96" s="73"/>
    </row>
    <row r="97" spans="1:10" s="64" customFormat="1" ht="31.5" customHeight="1">
      <c r="A97" s="63"/>
      <c r="B97" s="145" t="s">
        <v>230</v>
      </c>
      <c r="C97" s="145"/>
      <c r="D97" s="145"/>
      <c r="E97" s="145"/>
      <c r="F97" s="145"/>
      <c r="G97" s="145"/>
      <c r="H97" s="145"/>
      <c r="I97" s="145"/>
      <c r="J97" s="145"/>
    </row>
    <row r="98" spans="1:10" s="64" customFormat="1" ht="15.75" customHeight="1">
      <c r="A98" s="63"/>
      <c r="B98" s="34"/>
      <c r="C98" s="34"/>
      <c r="D98" s="34"/>
      <c r="E98" s="34"/>
      <c r="F98" s="34"/>
      <c r="G98" s="34"/>
      <c r="H98" s="34"/>
      <c r="I98" s="34"/>
      <c r="J98" s="34"/>
    </row>
    <row r="99" spans="1:10" s="64" customFormat="1" ht="15" customHeight="1">
      <c r="A99" s="63" t="s">
        <v>47</v>
      </c>
      <c r="B99" s="68" t="s">
        <v>231</v>
      </c>
      <c r="C99" s="34"/>
      <c r="D99" s="34"/>
      <c r="E99" s="34"/>
      <c r="F99" s="34"/>
      <c r="G99" s="34"/>
      <c r="H99" s="34"/>
      <c r="I99" s="34"/>
      <c r="J99" s="34"/>
    </row>
    <row r="100" spans="1:10" s="64" customFormat="1" ht="25.5" customHeight="1">
      <c r="A100" s="63"/>
      <c r="B100" s="145" t="s">
        <v>232</v>
      </c>
      <c r="C100" s="145"/>
      <c r="D100" s="145"/>
      <c r="E100" s="145"/>
      <c r="F100" s="145"/>
      <c r="G100" s="145"/>
      <c r="H100" s="145"/>
      <c r="I100" s="145"/>
      <c r="J100" s="145"/>
    </row>
    <row r="101" spans="1:10" s="64" customFormat="1" ht="15" customHeight="1">
      <c r="A101" s="63"/>
      <c r="B101" s="73"/>
      <c r="C101" s="34"/>
      <c r="D101" s="34"/>
      <c r="E101" s="34"/>
      <c r="F101" s="34"/>
      <c r="G101" s="34"/>
      <c r="H101" s="34"/>
      <c r="I101" s="34"/>
      <c r="J101" s="34"/>
    </row>
    <row r="102" spans="1:10" s="64" customFormat="1" ht="15" customHeight="1">
      <c r="A102" s="63" t="s">
        <v>48</v>
      </c>
      <c r="B102" s="68" t="s">
        <v>118</v>
      </c>
      <c r="C102" s="34"/>
      <c r="D102" s="34"/>
      <c r="E102" s="34"/>
      <c r="F102" s="34"/>
      <c r="G102" s="34"/>
      <c r="H102" s="34"/>
      <c r="I102" s="34"/>
      <c r="J102" s="34"/>
    </row>
    <row r="103" spans="1:10" s="64" customFormat="1" ht="15" customHeight="1">
      <c r="A103" s="63"/>
      <c r="B103" s="145" t="s">
        <v>166</v>
      </c>
      <c r="C103" s="145"/>
      <c r="D103" s="145"/>
      <c r="E103" s="145"/>
      <c r="F103" s="145"/>
      <c r="G103" s="145"/>
      <c r="H103" s="145"/>
      <c r="I103" s="145"/>
      <c r="J103" s="145"/>
    </row>
    <row r="104" spans="1:10" s="64" customFormat="1" ht="15" customHeight="1">
      <c r="A104" s="63"/>
      <c r="B104" s="73"/>
      <c r="C104" s="34"/>
      <c r="D104" s="34"/>
      <c r="E104" s="34"/>
      <c r="F104" s="34"/>
      <c r="G104" s="34"/>
      <c r="H104" s="34"/>
      <c r="I104" s="34"/>
      <c r="J104" s="34"/>
    </row>
    <row r="105" spans="1:2" ht="12.75">
      <c r="A105" s="33" t="s">
        <v>49</v>
      </c>
      <c r="B105" s="11" t="s">
        <v>17</v>
      </c>
    </row>
    <row r="106" spans="2:10" ht="12.75">
      <c r="B106" s="11"/>
      <c r="G106" s="144" t="s">
        <v>56</v>
      </c>
      <c r="H106" s="144"/>
      <c r="I106" s="144" t="s">
        <v>97</v>
      </c>
      <c r="J106" s="144"/>
    </row>
    <row r="107" spans="1:10" s="76" customFormat="1" ht="58.5" customHeight="1">
      <c r="A107" s="90"/>
      <c r="B107" s="91"/>
      <c r="G107" s="76" t="s">
        <v>52</v>
      </c>
      <c r="H107" s="76" t="s">
        <v>53</v>
      </c>
      <c r="I107" s="76" t="s">
        <v>54</v>
      </c>
      <c r="J107" s="76" t="s">
        <v>55</v>
      </c>
    </row>
    <row r="108" spans="2:12" ht="13.5" customHeight="1">
      <c r="B108" s="43"/>
      <c r="C108" s="43"/>
      <c r="D108" s="43"/>
      <c r="E108" s="43"/>
      <c r="F108" s="48"/>
      <c r="G108" s="14" t="s">
        <v>205</v>
      </c>
      <c r="H108" s="14" t="s">
        <v>184</v>
      </c>
      <c r="I108" s="14" t="s">
        <v>205</v>
      </c>
      <c r="J108" s="14" t="s">
        <v>184</v>
      </c>
      <c r="L108" s="14"/>
    </row>
    <row r="109" spans="2:10" ht="13.5" customHeight="1">
      <c r="B109" s="43"/>
      <c r="C109" s="43"/>
      <c r="D109" s="43"/>
      <c r="E109" s="43"/>
      <c r="G109" s="71" t="s">
        <v>23</v>
      </c>
      <c r="H109" s="71" t="s">
        <v>23</v>
      </c>
      <c r="I109" s="71" t="s">
        <v>23</v>
      </c>
      <c r="J109" s="71" t="s">
        <v>23</v>
      </c>
    </row>
    <row r="110" spans="2:10" ht="13.5" customHeight="1">
      <c r="B110" s="43"/>
      <c r="C110" s="43"/>
      <c r="D110" s="43"/>
      <c r="E110" s="43"/>
      <c r="G110" s="43"/>
      <c r="H110" s="43"/>
      <c r="I110" s="43"/>
      <c r="J110" s="43"/>
    </row>
    <row r="111" spans="2:10" ht="13.5" customHeight="1">
      <c r="B111" s="43" t="s">
        <v>50</v>
      </c>
      <c r="C111" s="43"/>
      <c r="D111" s="43"/>
      <c r="E111" s="43"/>
      <c r="G111" s="98">
        <v>697</v>
      </c>
      <c r="H111" s="127">
        <v>471</v>
      </c>
      <c r="I111" s="98">
        <v>3864</v>
      </c>
      <c r="J111" s="127">
        <v>3006</v>
      </c>
    </row>
    <row r="112" spans="2:10" ht="13.5" customHeight="1">
      <c r="B112" s="43" t="s">
        <v>51</v>
      </c>
      <c r="C112" s="43"/>
      <c r="D112" s="43"/>
      <c r="E112" s="93"/>
      <c r="G112" s="98">
        <v>-2</v>
      </c>
      <c r="H112" s="127">
        <v>782</v>
      </c>
      <c r="I112" s="98">
        <v>14</v>
      </c>
      <c r="J112" s="127">
        <v>669</v>
      </c>
    </row>
    <row r="113" spans="2:10" ht="13.5" customHeight="1">
      <c r="B113" s="43"/>
      <c r="C113" s="43"/>
      <c r="D113" s="43"/>
      <c r="E113" s="43"/>
      <c r="G113" s="98"/>
      <c r="H113" s="98"/>
      <c r="I113" s="98"/>
      <c r="J113" s="98"/>
    </row>
    <row r="114" spans="2:10" ht="13.5" customHeight="1" thickBot="1">
      <c r="B114" s="43"/>
      <c r="C114" s="43"/>
      <c r="D114" s="43"/>
      <c r="F114" s="92"/>
      <c r="G114" s="99">
        <f>SUM(G111:G113)</f>
        <v>695</v>
      </c>
      <c r="H114" s="99">
        <f>SUM(H111:H113)</f>
        <v>1253</v>
      </c>
      <c r="I114" s="99">
        <f>SUM(I111:I113)</f>
        <v>3878</v>
      </c>
      <c r="J114" s="99">
        <f>SUM(J111:J113)</f>
        <v>3675</v>
      </c>
    </row>
    <row r="115" spans="2:10" ht="13.5" customHeight="1" thickTop="1">
      <c r="B115" s="43"/>
      <c r="C115" s="43"/>
      <c r="D115" s="43"/>
      <c r="E115" s="43"/>
      <c r="F115" s="43"/>
      <c r="G115" s="43"/>
      <c r="H115" s="43"/>
      <c r="I115" s="43"/>
      <c r="J115" s="43"/>
    </row>
    <row r="116" spans="2:10" ht="52.5" customHeight="1">
      <c r="B116" s="143" t="s">
        <v>210</v>
      </c>
      <c r="C116" s="143"/>
      <c r="D116" s="143"/>
      <c r="E116" s="143"/>
      <c r="F116" s="143"/>
      <c r="G116" s="143"/>
      <c r="H116" s="143"/>
      <c r="I116" s="143"/>
      <c r="J116" s="143"/>
    </row>
    <row r="117" spans="2:10" ht="12" customHeight="1">
      <c r="B117" s="43"/>
      <c r="C117" s="43"/>
      <c r="D117" s="43"/>
      <c r="E117" s="43"/>
      <c r="F117" s="43"/>
      <c r="G117" s="43"/>
      <c r="H117" s="43"/>
      <c r="I117" s="43"/>
      <c r="J117" s="43"/>
    </row>
    <row r="118" spans="1:2" ht="12.75">
      <c r="A118" s="33" t="s">
        <v>57</v>
      </c>
      <c r="B118" s="11" t="s">
        <v>121</v>
      </c>
    </row>
    <row r="119" spans="2:10" ht="15" customHeight="1">
      <c r="B119" s="143" t="s">
        <v>58</v>
      </c>
      <c r="C119" s="143"/>
      <c r="D119" s="143"/>
      <c r="E119" s="143"/>
      <c r="F119" s="143"/>
      <c r="G119" s="143"/>
      <c r="H119" s="143"/>
      <c r="I119" s="143"/>
      <c r="J119" s="143"/>
    </row>
    <row r="121" spans="1:2" ht="12.75">
      <c r="A121" s="33" t="s">
        <v>59</v>
      </c>
      <c r="B121" s="11" t="s">
        <v>18</v>
      </c>
    </row>
    <row r="122" spans="2:10" ht="15" customHeight="1">
      <c r="B122" s="143" t="s">
        <v>182</v>
      </c>
      <c r="C122" s="143"/>
      <c r="D122" s="143"/>
      <c r="E122" s="143"/>
      <c r="F122" s="143"/>
      <c r="G122" s="143"/>
      <c r="H122" s="143"/>
      <c r="I122" s="143"/>
      <c r="J122" s="143"/>
    </row>
    <row r="124" spans="2:10" ht="15" customHeight="1">
      <c r="B124" s="143" t="s">
        <v>104</v>
      </c>
      <c r="C124" s="143"/>
      <c r="D124" s="143"/>
      <c r="E124" s="143"/>
      <c r="F124" s="143"/>
      <c r="G124" s="143"/>
      <c r="H124" s="143"/>
      <c r="I124" s="143"/>
      <c r="J124" s="143"/>
    </row>
    <row r="126" spans="1:2" ht="12.75">
      <c r="A126" s="33" t="s">
        <v>60</v>
      </c>
      <c r="B126" s="11" t="s">
        <v>19</v>
      </c>
    </row>
    <row r="127" spans="2:11" ht="28.5" customHeight="1">
      <c r="B127" s="145" t="s">
        <v>199</v>
      </c>
      <c r="C127" s="145"/>
      <c r="D127" s="145"/>
      <c r="E127" s="145"/>
      <c r="F127" s="145"/>
      <c r="G127" s="145"/>
      <c r="H127" s="145"/>
      <c r="I127" s="145"/>
      <c r="J127" s="145"/>
      <c r="K127" s="13"/>
    </row>
    <row r="128" spans="2:11" ht="14.25" customHeight="1">
      <c r="B128" s="70"/>
      <c r="C128" s="70"/>
      <c r="D128" s="70"/>
      <c r="E128" s="70"/>
      <c r="F128" s="70"/>
      <c r="G128" s="70"/>
      <c r="H128" s="70"/>
      <c r="I128" s="70"/>
      <c r="J128" s="70"/>
      <c r="K128" s="13"/>
    </row>
    <row r="129" spans="1:10" ht="12.75" customHeight="1">
      <c r="A129" s="33" t="s">
        <v>61</v>
      </c>
      <c r="B129" s="147" t="s">
        <v>24</v>
      </c>
      <c r="C129" s="147"/>
      <c r="D129" s="147"/>
      <c r="E129" s="147"/>
      <c r="F129" s="147"/>
      <c r="G129" s="147"/>
      <c r="H129" s="147"/>
      <c r="I129" s="147"/>
      <c r="J129" s="147"/>
    </row>
    <row r="130" spans="2:10" ht="12.75" customHeight="1">
      <c r="B130" s="143" t="s">
        <v>211</v>
      </c>
      <c r="C130" s="143"/>
      <c r="D130" s="143"/>
      <c r="E130" s="143"/>
      <c r="F130" s="143"/>
      <c r="G130" s="143"/>
      <c r="H130" s="143"/>
      <c r="I130" s="143"/>
      <c r="J130" s="143"/>
    </row>
    <row r="131" spans="2:10" ht="12.75">
      <c r="B131" s="78"/>
      <c r="C131" s="148"/>
      <c r="D131" s="148"/>
      <c r="E131" s="148"/>
      <c r="F131" s="148"/>
      <c r="G131" s="148"/>
      <c r="H131" s="148"/>
      <c r="I131" s="148"/>
      <c r="J131" s="148"/>
    </row>
    <row r="132" spans="2:10" ht="12.75">
      <c r="B132" s="78"/>
      <c r="C132" s="78"/>
      <c r="D132" s="78"/>
      <c r="E132" s="78"/>
      <c r="F132" s="78"/>
      <c r="G132" s="79" t="s">
        <v>127</v>
      </c>
      <c r="H132" s="79" t="s">
        <v>65</v>
      </c>
      <c r="I132" s="79" t="s">
        <v>64</v>
      </c>
      <c r="J132" s="79" t="s">
        <v>63</v>
      </c>
    </row>
    <row r="133" spans="2:10" ht="12.75">
      <c r="B133" s="80"/>
      <c r="C133" s="78"/>
      <c r="D133" s="78"/>
      <c r="E133" s="78"/>
      <c r="F133" s="78"/>
      <c r="G133" s="48"/>
      <c r="H133" s="81" t="s">
        <v>23</v>
      </c>
      <c r="I133" s="81" t="s">
        <v>23</v>
      </c>
      <c r="J133" s="81" t="s">
        <v>23</v>
      </c>
    </row>
    <row r="134" spans="2:10" ht="12.75">
      <c r="B134" s="80"/>
      <c r="C134" s="78"/>
      <c r="D134" s="78"/>
      <c r="E134" s="78"/>
      <c r="F134" s="78"/>
      <c r="G134" s="79"/>
      <c r="H134" s="81"/>
      <c r="I134" s="81"/>
      <c r="J134" s="81"/>
    </row>
    <row r="135" spans="2:10" ht="12.75">
      <c r="B135" s="43" t="s">
        <v>16</v>
      </c>
      <c r="C135" s="78"/>
      <c r="D135" s="78"/>
      <c r="E135" s="78"/>
      <c r="F135" s="78"/>
      <c r="G135" s="79"/>
      <c r="H135" s="82">
        <v>24389</v>
      </c>
      <c r="I135" s="82">
        <v>0</v>
      </c>
      <c r="J135" s="82">
        <f>SUM(H135:I135)</f>
        <v>24389</v>
      </c>
    </row>
    <row r="136" spans="2:10" ht="12.75">
      <c r="B136" s="43" t="s">
        <v>15</v>
      </c>
      <c r="C136" s="78"/>
      <c r="D136" s="78"/>
      <c r="E136" s="78"/>
      <c r="F136" s="78"/>
      <c r="G136" s="79" t="s">
        <v>204</v>
      </c>
      <c r="H136" s="82">
        <v>139703</v>
      </c>
      <c r="I136" s="82">
        <v>0</v>
      </c>
      <c r="J136" s="82">
        <f>SUM(H136:I136)</f>
        <v>139703</v>
      </c>
    </row>
    <row r="137" spans="2:10" ht="12.75">
      <c r="B137" s="43"/>
      <c r="C137" s="78"/>
      <c r="D137" s="78"/>
      <c r="E137" s="78"/>
      <c r="F137" s="78"/>
      <c r="G137" s="78"/>
      <c r="H137" s="82"/>
      <c r="I137" s="82"/>
      <c r="J137" s="82"/>
    </row>
    <row r="138" spans="2:10" ht="13.5" thickBot="1">
      <c r="B138" s="43"/>
      <c r="C138" s="78"/>
      <c r="D138" s="78"/>
      <c r="E138" s="78"/>
      <c r="F138" s="78"/>
      <c r="G138" s="78"/>
      <c r="H138" s="83">
        <f>SUM(H135:H137)</f>
        <v>164092</v>
      </c>
      <c r="I138" s="83">
        <f>SUM(I135:I137)</f>
        <v>0</v>
      </c>
      <c r="J138" s="83">
        <f>SUM(J135:J137)</f>
        <v>164092</v>
      </c>
    </row>
    <row r="139" spans="2:10" ht="13.5" thickTop="1">
      <c r="B139" s="43"/>
      <c r="C139" s="78"/>
      <c r="D139" s="78"/>
      <c r="E139" s="78"/>
      <c r="F139" s="78"/>
      <c r="G139" s="78"/>
      <c r="H139" s="84"/>
      <c r="I139" s="84"/>
      <c r="J139" s="84"/>
    </row>
    <row r="140" spans="2:10" ht="12.75">
      <c r="B140" s="150" t="s">
        <v>219</v>
      </c>
      <c r="C140" s="150"/>
      <c r="D140" s="150"/>
      <c r="E140" s="150"/>
      <c r="F140" s="150"/>
      <c r="G140" s="150"/>
      <c r="H140" s="150"/>
      <c r="I140" s="150"/>
      <c r="J140" s="150"/>
    </row>
    <row r="142" spans="1:2" ht="12.75">
      <c r="A142" s="33" t="s">
        <v>62</v>
      </c>
      <c r="B142" s="11" t="s">
        <v>20</v>
      </c>
    </row>
    <row r="143" spans="2:10" ht="30.75" customHeight="1">
      <c r="B143" s="143" t="s">
        <v>200</v>
      </c>
      <c r="C143" s="143"/>
      <c r="D143" s="143"/>
      <c r="E143" s="143"/>
      <c r="F143" s="143"/>
      <c r="G143" s="143"/>
      <c r="H143" s="143"/>
      <c r="I143" s="143"/>
      <c r="J143" s="143"/>
    </row>
    <row r="144" spans="2:10" ht="13.5" customHeight="1">
      <c r="B144" s="13"/>
      <c r="C144" s="13"/>
      <c r="D144" s="13"/>
      <c r="E144" s="13"/>
      <c r="F144" s="13"/>
      <c r="G144" s="13"/>
      <c r="H144" s="13"/>
      <c r="I144" s="13"/>
      <c r="J144" s="13"/>
    </row>
    <row r="145" spans="2:10" ht="15.75" customHeight="1">
      <c r="B145" s="143" t="s">
        <v>122</v>
      </c>
      <c r="C145" s="143"/>
      <c r="D145" s="143"/>
      <c r="E145" s="143"/>
      <c r="F145" s="143"/>
      <c r="G145" s="143"/>
      <c r="H145" s="143"/>
      <c r="I145" s="143"/>
      <c r="J145" s="143"/>
    </row>
    <row r="147" spans="1:2" ht="12.75">
      <c r="A147" s="33" t="s">
        <v>66</v>
      </c>
      <c r="B147" s="11" t="s">
        <v>21</v>
      </c>
    </row>
    <row r="148" spans="2:10" ht="12.75" customHeight="1">
      <c r="B148" s="143" t="s">
        <v>212</v>
      </c>
      <c r="C148" s="143"/>
      <c r="D148" s="143"/>
      <c r="E148" s="143"/>
      <c r="F148" s="143"/>
      <c r="G148" s="143"/>
      <c r="H148" s="143"/>
      <c r="I148" s="143"/>
      <c r="J148" s="143"/>
    </row>
    <row r="150" spans="1:2" ht="12.75">
      <c r="A150" s="33" t="s">
        <v>67</v>
      </c>
      <c r="B150" s="11" t="s">
        <v>120</v>
      </c>
    </row>
    <row r="151" spans="2:10" ht="12.75">
      <c r="B151" s="149" t="s">
        <v>234</v>
      </c>
      <c r="C151" s="149"/>
      <c r="D151" s="149"/>
      <c r="E151" s="149"/>
      <c r="F151" s="149"/>
      <c r="G151" s="149"/>
      <c r="H151" s="149"/>
      <c r="I151" s="149"/>
      <c r="J151" s="149"/>
    </row>
    <row r="152" spans="2:10" ht="12.75">
      <c r="B152" s="13"/>
      <c r="C152" s="13"/>
      <c r="D152" s="13"/>
      <c r="E152" s="13"/>
      <c r="F152" s="13"/>
      <c r="G152" s="13"/>
      <c r="H152" s="13"/>
      <c r="I152" s="13"/>
      <c r="J152" s="13"/>
    </row>
    <row r="153" spans="1:10" ht="12.75">
      <c r="A153" s="33" t="s">
        <v>68</v>
      </c>
      <c r="B153" s="11" t="s">
        <v>69</v>
      </c>
      <c r="J153" s="12" t="s">
        <v>100</v>
      </c>
    </row>
    <row r="154" spans="2:10" ht="28.5" customHeight="1">
      <c r="B154" s="143" t="s">
        <v>101</v>
      </c>
      <c r="C154" s="143"/>
      <c r="D154" s="143"/>
      <c r="E154" s="143"/>
      <c r="F154" s="143"/>
      <c r="G154" s="143"/>
      <c r="H154" s="143"/>
      <c r="I154" s="143"/>
      <c r="J154" s="143"/>
    </row>
    <row r="155" spans="2:10" ht="12.75" customHeight="1">
      <c r="B155" s="13"/>
      <c r="C155" s="13"/>
      <c r="D155" s="13"/>
      <c r="E155" s="13"/>
      <c r="F155" s="13"/>
      <c r="G155" s="13"/>
      <c r="H155" s="13"/>
      <c r="I155" s="13"/>
      <c r="J155" s="13"/>
    </row>
    <row r="156" spans="2:10" ht="12.75">
      <c r="B156" s="11"/>
      <c r="G156" s="144" t="s">
        <v>56</v>
      </c>
      <c r="H156" s="144"/>
      <c r="I156" s="144" t="s">
        <v>97</v>
      </c>
      <c r="J156" s="144"/>
    </row>
    <row r="157" spans="2:10" ht="52.5" customHeight="1">
      <c r="B157" s="91"/>
      <c r="C157" s="76"/>
      <c r="D157" s="76"/>
      <c r="E157" s="76"/>
      <c r="G157" s="76" t="s">
        <v>52</v>
      </c>
      <c r="H157" s="76" t="s">
        <v>53</v>
      </c>
      <c r="I157" s="76" t="s">
        <v>54</v>
      </c>
      <c r="J157" s="76" t="s">
        <v>55</v>
      </c>
    </row>
    <row r="158" spans="2:10" ht="12.75">
      <c r="B158" s="43"/>
      <c r="C158" s="43"/>
      <c r="D158" s="43"/>
      <c r="E158" s="43"/>
      <c r="F158" s="48" t="s">
        <v>106</v>
      </c>
      <c r="G158" s="14" t="s">
        <v>205</v>
      </c>
      <c r="H158" s="14" t="s">
        <v>184</v>
      </c>
      <c r="I158" s="14" t="s">
        <v>205</v>
      </c>
      <c r="J158" s="14" t="s">
        <v>184</v>
      </c>
    </row>
    <row r="159" spans="2:9" ht="12.75">
      <c r="B159" s="43"/>
      <c r="C159" s="43"/>
      <c r="D159" s="43"/>
      <c r="E159" s="43"/>
      <c r="F159" s="43"/>
      <c r="G159" s="43"/>
      <c r="H159" s="43"/>
      <c r="I159" s="43"/>
    </row>
    <row r="160" spans="2:10" ht="12.75">
      <c r="B160" s="12" t="s">
        <v>183</v>
      </c>
      <c r="G160" s="10">
        <f>CCIS!G31</f>
        <v>-3769</v>
      </c>
      <c r="H160" s="10">
        <f>CCIS!I31</f>
        <v>425</v>
      </c>
      <c r="I160" s="10">
        <f>CCIS!K31</f>
        <v>663</v>
      </c>
      <c r="J160" s="10">
        <f>CCIS!M31</f>
        <v>1047</v>
      </c>
    </row>
    <row r="161" spans="2:4" ht="15">
      <c r="B161" s="12" t="s">
        <v>114</v>
      </c>
      <c r="C161" s="128"/>
      <c r="D161" s="128"/>
    </row>
    <row r="162" spans="2:10" ht="15">
      <c r="B162" s="12" t="s">
        <v>110</v>
      </c>
      <c r="C162" s="128"/>
      <c r="D162" s="128"/>
      <c r="G162" s="10">
        <v>150000</v>
      </c>
      <c r="H162" s="10">
        <v>150000</v>
      </c>
      <c r="I162" s="10">
        <v>150000</v>
      </c>
      <c r="J162" s="10">
        <v>150000</v>
      </c>
    </row>
    <row r="163" spans="2:10" ht="15" customHeight="1" thickBot="1">
      <c r="B163" s="12" t="s">
        <v>99</v>
      </c>
      <c r="F163" s="48" t="s">
        <v>105</v>
      </c>
      <c r="G163" s="106">
        <f>(G160/G162)*100</f>
        <v>-2.5126666666666666</v>
      </c>
      <c r="H163" s="106">
        <f>(H160/H162)*100</f>
        <v>0.2833333333333333</v>
      </c>
      <c r="I163" s="106">
        <f>(I160/I162)*100</f>
        <v>0.44200000000000006</v>
      </c>
      <c r="J163" s="106">
        <f>(J160/J162)*100</f>
        <v>0.698</v>
      </c>
    </row>
    <row r="164" spans="7:10" ht="13.5" thickTop="1">
      <c r="G164" s="42"/>
      <c r="H164" s="42"/>
      <c r="I164" s="42"/>
      <c r="J164" s="42"/>
    </row>
    <row r="167" ht="12.75">
      <c r="A167" s="44"/>
    </row>
    <row r="168" ht="12.75">
      <c r="A168" s="44"/>
    </row>
    <row r="169" ht="12.75">
      <c r="I169" s="129"/>
    </row>
  </sheetData>
  <sheetProtection/>
  <mergeCells count="45">
    <mergeCell ref="B90:J90"/>
    <mergeCell ref="B38:J38"/>
    <mergeCell ref="B72:J72"/>
    <mergeCell ref="B87:J87"/>
    <mergeCell ref="B76:G76"/>
    <mergeCell ref="B42:J42"/>
    <mergeCell ref="B51:F51"/>
    <mergeCell ref="B54:J54"/>
    <mergeCell ref="B39:J39"/>
    <mergeCell ref="B75:G75"/>
    <mergeCell ref="B14:J14"/>
    <mergeCell ref="B8:J8"/>
    <mergeCell ref="B10:J10"/>
    <mergeCell ref="B49:F49"/>
    <mergeCell ref="B45:J45"/>
    <mergeCell ref="B28:J28"/>
    <mergeCell ref="B34:J34"/>
    <mergeCell ref="B36:J36"/>
    <mergeCell ref="B31:J31"/>
    <mergeCell ref="G156:H156"/>
    <mergeCell ref="I156:J156"/>
    <mergeCell ref="B143:J143"/>
    <mergeCell ref="C131:J131"/>
    <mergeCell ref="B154:J154"/>
    <mergeCell ref="B148:J148"/>
    <mergeCell ref="B151:J151"/>
    <mergeCell ref="B145:J145"/>
    <mergeCell ref="B140:J140"/>
    <mergeCell ref="B57:J57"/>
    <mergeCell ref="B50:F50"/>
    <mergeCell ref="B129:J129"/>
    <mergeCell ref="B127:J127"/>
    <mergeCell ref="B124:J124"/>
    <mergeCell ref="B122:J122"/>
    <mergeCell ref="B97:J97"/>
    <mergeCell ref="B52:F52"/>
    <mergeCell ref="B92:J92"/>
    <mergeCell ref="B95:J95"/>
    <mergeCell ref="B119:J119"/>
    <mergeCell ref="I106:J106"/>
    <mergeCell ref="B130:J130"/>
    <mergeCell ref="B100:J100"/>
    <mergeCell ref="B103:J103"/>
    <mergeCell ref="G106:H106"/>
    <mergeCell ref="B116:J116"/>
  </mergeCells>
  <printOptions/>
  <pageMargins left="0.53" right="0.5" top="0.75" bottom="0.3" header="0.33" footer="0.26"/>
  <pageSetup fitToHeight="4" horizontalDpi="600" verticalDpi="600" orientation="portrait" paperSize="9" scale="80" r:id="rId1"/>
  <headerFooter alignWithMargins="0">
    <oddFooter>&amp;CPage &amp;P of &amp;N</oddFooter>
  </headerFooter>
  <rowBreaks count="3" manualBreakCount="3">
    <brk id="43" max="9" man="1"/>
    <brk id="86" max="9"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 Peng</cp:lastModifiedBy>
  <cp:lastPrinted>2008-05-30T04:46:24Z</cp:lastPrinted>
  <dcterms:created xsi:type="dcterms:W3CDTF">2002-10-31T10:59:12Z</dcterms:created>
  <dcterms:modified xsi:type="dcterms:W3CDTF">2008-05-30T09:26:33Z</dcterms:modified>
  <cp:category/>
  <cp:version/>
  <cp:contentType/>
  <cp:contentStatus/>
</cp:coreProperties>
</file>